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Cost Summary" state="visible" r:id="rId3"/>
    <sheet sheetId="2" name="Materials" state="visible" r:id="rId4"/>
    <sheet sheetId="3" name="Travel" state="visible" r:id="rId5"/>
    <sheet sheetId="4" name="Other Direct Costs" state="visible" r:id="rId6"/>
    <sheet sheetId="5" name="Subcontractors" state="visible" r:id="rId7"/>
  </sheets>
  <definedNames/>
  <calcPr/>
</workbook>
</file>

<file path=xl/sharedStrings.xml><?xml version="1.0" encoding="utf-8"?>
<sst xmlns="http://schemas.openxmlformats.org/spreadsheetml/2006/main" count="262" uniqueCount="78">
  <si>
    <t>Base Period</t>
  </si>
  <si>
    <t>Option I</t>
  </si>
  <si>
    <t>Cost Element</t>
  </si>
  <si>
    <t>Rate</t>
  </si>
  <si>
    <t>Quantity</t>
  </si>
  <si>
    <t>Total Amount</t>
  </si>
  <si>
    <t>Hrly</t>
  </si>
  <si>
    <t># Hrs</t>
  </si>
  <si>
    <t>Labor Category &amp; Title</t>
  </si>
  <si>
    <t>$</t>
  </si>
  <si>
    <t>XX</t>
  </si>
  <si>
    <t>Dr. J. Brownstein </t>
  </si>
  <si>
    <t>Clark Freifeld,, Senior Software Programmer </t>
  </si>
  <si>
    <t>Harold Rodriguez, Software Programmer </t>
  </si>
  <si>
    <t>Kate O'Brien, Front-end Software Developer </t>
  </si>
  <si>
    <t>Chi Bahk, Project Manager </t>
  </si>
  <si>
    <t>Carrie Pierce, Data Curator </t>
  </si>
  <si>
    <t>TOTAL DIRECT LABOR </t>
  </si>
  <si>
    <t>LABOR BURDEN</t>
  </si>
  <si>
    <t>Lbr Burden Applied to</t>
  </si>
  <si>
    <t>FRINGE BENEFITS</t>
  </si>
  <si>
    <t>%</t>
  </si>
  <si>
    <t>OVERHEAD</t>
  </si>
  <si>
    <t>TOTAL LABOR BURDEN</t>
  </si>
  <si>
    <t>TOTAL MATL/EQUIPMENT</t>
  </si>
  <si>
    <t>TOTAL TRAVEL COSTS </t>
  </si>
  <si>
    <t>TOTAL ALL OTHER DIRECT COSTS</t>
  </si>
  <si>
    <t>TOTAL SUBCONTRACTOR COSTS</t>
  </si>
  <si>
    <t>TOTAL DIRECT COSTS</t>
  </si>
  <si>
    <t>G&amp;A, F&amp;A, FCCM</t>
  </si>
  <si>
    <t>Rate Applied to</t>
  </si>
  <si>
    <t>G&amp;A OR F&amp;A</t>
  </si>
  <si>
    <t>FACILITIES CAPITAL COST OF MONEY (FCCM) (Attach Completed DD Form 1861)</t>
  </si>
  <si>
    <t>TOTAL COSTS </t>
  </si>
  <si>
    <t>FEE/PROFIT</t>
  </si>
  <si>
    <t>Fee Rate</t>
  </si>
  <si>
    <t>Fee Rate Applied to: (total cost, excluding travel &amp;FCCM) </t>
  </si>
  <si>
    <t>FEE OR PROFIT</t>
  </si>
  <si>
    <t>TOTAL COST PLUS FEE</t>
  </si>
  <si>
    <t>MATERIALS/EQUIPMENT</t>
  </si>
  <si>
    <t>Item</t>
  </si>
  <si>
    <t>Manufacturer</t>
  </si>
  <si>
    <t>Part Number</t>
  </si>
  <si>
    <t>Unit Price</t>
  </si>
  <si>
    <t>Total Price</t>
  </si>
  <si>
    <t>Contract Period</t>
  </si>
  <si>
    <t>Additional Information</t>
  </si>
  <si>
    <t>Note:</t>
  </si>
  <si>
    <t>Consumables may be listed as a lump sum if no individual item is over $5,000.  For those items that are over $5,000, list separately from the rest of consumable pricing.</t>
  </si>
  <si>
    <t>TRAVEL</t>
  </si>
  <si>
    <t>Trip #:</t>
  </si>
  <si>
    <t>Location:</t>
  </si>
  <si>
    <t>New York City (EcoHealth Alliance)</t>
  </si>
  <si>
    <t>Purpose:</t>
  </si>
  <si>
    <t>Meet with full New York based Data Science and Research Technology team</t>
  </si>
  <si>
    <t> Base Period</t>
  </si>
  <si>
    <t>Days</t>
  </si>
  <si>
    <t># of People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</si>
  <si>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</si>
  <si>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</si>
  <si>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</si>
  <si>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</si>
  <si>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</si>
  <si>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</si>
  <si>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</si>
  <si>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</si>
  <si>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Transportation to and from airport and in New York City</t>
  </si>
  <si>
    <t>Total:</t>
  </si>
  <si>
    <t>Washington DC Area (DTRA and BSVE)</t>
  </si>
  <si>
    <t>Meet with DTRA and the BSVE team</t>
  </si>
  <si>
    <t>Transportation to and from airport and in Washington, DC Metro area</t>
  </si>
  <si>
    <t>(Select Period)</t>
  </si>
  <si>
    <t>OTHER DIRECT COSTS</t>
  </si>
  <si>
    <t>HealthMap License Fee</t>
  </si>
  <si>
    <t>HealthMap data license fee</t>
  </si>
  <si>
    <t>Option Year I</t>
  </si>
  <si>
    <t>SUBCONTRACTORS</t>
  </si>
  <si>
    <t>Company Name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</si>
</sst>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.00 ;&quot;$&quot;(#,##0.00)"/>
    <numFmt numFmtId="165" formatCode="&quot;$&quot;#,##0.00"/>
    <numFmt numFmtId="166" formatCode="&quot;$&quot;#,##0 ;&quot;$&quot;(#,##0)"/>
  </numFmts>
  <fonts count="131"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6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8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0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8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</fonts>
  <fills count="4">
    <fill>
      <patternFill patternType="none"/>
    </fill>
    <fill>
      <patternFill patternType="gray125"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fillId="0" numFmtId="0" borderId="0" fontId="0"/>
  </cellStyleXfs>
  <cellXfs count="131">
    <xf applyAlignment="1" fillId="0" xfId="0" numFmtId="0" borderId="0" fontId="0">
      <alignment vertical="bottom" horizontal="general" wrapText="1"/>
    </xf>
    <xf applyBorder="1" applyAlignment="1" fillId="0" xfId="0" numFmtId="0" borderId="1" applyFont="1" fontId="1">
      <alignment vertical="center" horizontal="center" wrapText="1"/>
    </xf>
    <xf applyBorder="1" fillId="2" xfId="0" numFmtId="0" borderId="2" applyFont="1" fontId="2" applyFill="1"/>
    <xf applyBorder="1" applyAlignment="1" fillId="0" xfId="0" numFmtId="164" borderId="3" applyFont="1" fontId="3" applyNumberFormat="1">
      <alignment vertical="center" horizontal="general" wrapText="1"/>
    </xf>
    <xf applyBorder="1" fillId="2" xfId="0" numFmtId="0" borderId="4" applyFont="1" fontId="4" applyFill="1"/>
    <xf applyBorder="1" applyAlignment="1" fillId="3" xfId="0" numFmtId="0" borderId="5" applyFont="1" fontId="5" applyFill="1">
      <alignment vertical="bottom" horizontal="right"/>
    </xf>
    <xf applyBorder="1" applyAlignment="1" fillId="0" xfId="0" numFmtId="0" borderId="4" applyFont="1" fontId="6">
      <alignment vertical="bottom" horizontal="center"/>
    </xf>
    <xf applyBorder="1" fillId="0" xfId="0" numFmtId="0" borderId="6" applyFont="1" fontId="7"/>
    <xf applyBorder="1" applyAlignment="1" fillId="3" xfId="0" numFmtId="0" borderId="5" applyFont="1" fontId="8" applyFill="1">
      <alignment vertical="center" horizontal="general" wrapText="1"/>
    </xf>
    <xf applyAlignment="1" fillId="0" xfId="0" numFmtId="0" borderId="0" applyFont="1" fontId="9">
      <alignment vertical="center" horizontal="left"/>
    </xf>
    <xf applyBorder="1" fillId="2" xfId="0" numFmtId="0" borderId="7" applyFont="1" fontId="10" applyFill="1"/>
    <xf applyBorder="1" applyAlignment="1" fillId="3" xfId="0" numFmtId="0" borderId="8" applyFont="1" fontId="11" applyFill="1">
      <alignment vertical="center" horizontal="general" wrapText="1"/>
    </xf>
    <xf applyBorder="1" applyAlignment="1" fillId="0" xfId="0" numFmtId="0" borderId="4" applyFont="1" fontId="12">
      <alignment vertical="bottom" horizontal="center"/>
    </xf>
    <xf applyBorder="1" applyAlignment="1" fillId="2" xfId="0" numFmtId="0" borderId="9" applyFont="1" fontId="13" applyFill="1">
      <alignment vertical="bottom" horizontal="center"/>
    </xf>
    <xf applyBorder="1" applyAlignment="1" fillId="0" xfId="0" numFmtId="0" borderId="10" applyFont="1" fontId="14">
      <alignment vertical="center" horizontal="center" wrapText="1"/>
    </xf>
    <xf applyBorder="1" applyAlignment="1" fillId="0" xfId="0" numFmtId="0" borderId="11" applyFont="1" fontId="15">
      <alignment vertical="center" horizontal="general" wrapText="1"/>
    </xf>
    <xf applyBorder="1" applyAlignment="1" fillId="0" xfId="0" numFmtId="0" borderId="12" applyFont="1" fontId="16">
      <alignment vertical="center" horizontal="general"/>
    </xf>
    <xf applyBorder="1" applyAlignment="1" fillId="3" xfId="0" numFmtId="0" borderId="13" applyFont="1" fontId="17" applyFill="1">
      <alignment vertical="bottom" horizontal="center"/>
    </xf>
    <xf applyBorder="1" applyAlignment="1" fillId="2" xfId="0" numFmtId="165" borderId="5" applyFont="1" fontId="18" applyNumberFormat="1" applyFill="1">
      <alignment vertical="bottom" horizontal="center"/>
    </xf>
    <xf applyAlignment="1" fillId="0" xfId="0" numFmtId="0" borderId="0" applyFont="1" fontId="19">
      <alignment vertical="bottom" horizontal="general" wrapText="1"/>
    </xf>
    <xf applyBorder="1" applyAlignment="1" fillId="0" xfId="0" numFmtId="165" borderId="3" applyFont="1" fontId="20" applyNumberFormat="1">
      <alignment vertical="center" horizontal="general" wrapText="1"/>
    </xf>
    <xf applyBorder="1" applyAlignment="1" fillId="3" xfId="0" numFmtId="0" borderId="14" applyFont="1" fontId="21" applyFill="1">
      <alignment vertical="bottom" horizontal="center"/>
    </xf>
    <xf applyBorder="1" applyAlignment="1" fillId="3" xfId="0" numFmtId="0" borderId="15" applyFont="1" fontId="22" applyFill="1">
      <alignment vertical="bottom" horizontal="center"/>
    </xf>
    <xf applyAlignment="1" fillId="0" xfId="0" numFmtId="0" borderId="0" applyFont="1" fontId="23">
      <alignment vertical="bottom" horizontal="general" wrapText="1"/>
    </xf>
    <xf applyBorder="1" applyAlignment="1" fillId="0" xfId="0" numFmtId="166" borderId="15" applyFont="1" fontId="24" applyNumberFormat="1">
      <alignment vertical="center" horizontal="center"/>
    </xf>
    <xf applyBorder="1" applyAlignment="1" fillId="0" xfId="0" numFmtId="0" borderId="16" applyFont="1" fontId="25">
      <alignment vertical="center" horizontal="center" wrapText="1"/>
    </xf>
    <xf applyBorder="1" fillId="0" xfId="0" numFmtId="0" borderId="8" applyFont="1" fontId="26"/>
    <xf applyBorder="1" applyAlignment="1" fillId="0" xfId="0" numFmtId="0" borderId="17" applyFont="1" fontId="27">
      <alignment vertical="center" horizontal="general" wrapText="1"/>
    </xf>
    <xf applyBorder="1" applyAlignment="1" fillId="0" xfId="0" numFmtId="0" borderId="18" applyFont="1" fontId="28">
      <alignment vertical="center" horizontal="general" wrapText="1"/>
    </xf>
    <xf applyBorder="1" applyAlignment="1" fillId="2" xfId="0" numFmtId="0" borderId="19" applyFont="1" fontId="29" applyFill="1">
      <alignment vertical="bottom" horizontal="left"/>
    </xf>
    <xf applyAlignment="1" fillId="0" xfId="0" numFmtId="0" borderId="0" applyFont="1" fontId="30">
      <alignment vertical="center" horizontal="center"/>
    </xf>
    <xf applyBorder="1" applyAlignment="1" fillId="0" xfId="0" numFmtId="10" borderId="8" applyFont="1" fontId="31" applyNumberFormat="1">
      <alignment vertical="center" horizontal="center" wrapText="1"/>
    </xf>
    <xf applyBorder="1" applyAlignment="1" fillId="0" xfId="0" numFmtId="166" borderId="15" applyFont="1" fontId="32" applyNumberFormat="1">
      <alignment vertical="bottom" horizontal="center"/>
    </xf>
    <xf applyBorder="1" applyAlignment="1" fillId="3" xfId="0" numFmtId="0" borderId="8" applyFont="1" fontId="33" applyFill="1">
      <alignment vertical="bottom" horizontal="center"/>
    </xf>
    <xf applyBorder="1" applyAlignment="1" fillId="0" xfId="0" numFmtId="166" borderId="20" applyFont="1" fontId="34" applyNumberFormat="1">
      <alignment vertical="center" horizontal="center"/>
    </xf>
    <xf applyBorder="1" applyAlignment="1" fillId="0" xfId="0" numFmtId="0" borderId="21" applyFont="1" fontId="35">
      <alignment vertical="center" horizontal="general" wrapText="1"/>
    </xf>
    <xf applyBorder="1" applyAlignment="1" fillId="2" xfId="0" numFmtId="0" borderId="22" applyFont="1" fontId="36" applyFill="1">
      <alignment vertical="bottom" horizontal="center"/>
    </xf>
    <xf applyBorder="1" applyAlignment="1" fillId="2" xfId="0" numFmtId="0" borderId="4" applyFont="1" fontId="37" applyFill="1">
      <alignment vertical="bottom" horizontal="center"/>
    </xf>
    <xf applyBorder="1" applyAlignment="1" fillId="0" xfId="0" numFmtId="0" borderId="20" applyFont="1" fontId="38">
      <alignment vertical="center" horizontal="center"/>
    </xf>
    <xf applyBorder="1" applyAlignment="1" fillId="3" xfId="0" numFmtId="0" borderId="23" applyFont="1" fontId="39" applyFill="1">
      <alignment vertical="bottom" horizontal="center"/>
    </xf>
    <xf applyBorder="1" applyAlignment="1" fillId="2" xfId="0" numFmtId="0" borderId="8" applyFont="1" fontId="40" applyFill="1">
      <alignment vertical="bottom" horizontal="center"/>
    </xf>
    <xf applyBorder="1" applyAlignment="1" fillId="2" xfId="0" numFmtId="0" borderId="14" applyFont="1" fontId="41" applyFill="1">
      <alignment vertical="bottom" horizontal="left"/>
    </xf>
    <xf applyBorder="1" applyAlignment="1" fillId="0" xfId="0" numFmtId="164" borderId="3" applyFont="1" fontId="42" applyNumberFormat="1">
      <alignment vertical="center" horizontal="right" wrapText="1"/>
    </xf>
    <xf applyBorder="1" applyAlignment="1" fillId="2" xfId="0" numFmtId="0" borderId="13" applyFont="1" fontId="43" applyFill="1">
      <alignment vertical="bottom" horizontal="left"/>
    </xf>
    <xf applyBorder="1" applyAlignment="1" fillId="0" xfId="0" numFmtId="0" borderId="8" applyFont="1" fontId="44">
      <alignment vertical="center" horizontal="center" wrapText="1"/>
    </xf>
    <xf applyBorder="1" applyAlignment="1" fillId="0" xfId="0" numFmtId="0" borderId="8" applyFont="1" fontId="45">
      <alignment vertical="center" horizontal="general" wrapText="1"/>
    </xf>
    <xf applyBorder="1" applyAlignment="1" fillId="0" xfId="0" numFmtId="0" borderId="16" applyFont="1" fontId="46">
      <alignment vertical="center" horizontal="general"/>
    </xf>
    <xf applyBorder="1" applyAlignment="1" fillId="3" xfId="0" numFmtId="0" borderId="16" applyFont="1" fontId="47" applyFill="1">
      <alignment vertical="bottom" horizontal="right"/>
    </xf>
    <xf applyBorder="1" fillId="2" xfId="0" numFmtId="0" borderId="24" applyFont="1" fontId="48" applyFill="1"/>
    <xf applyBorder="1" applyAlignment="1" fillId="0" xfId="0" numFmtId="2" borderId="8" applyFont="1" fontId="49" applyNumberFormat="1">
      <alignment vertical="center" horizontal="general" wrapText="1"/>
    </xf>
    <xf applyBorder="1" fillId="2" xfId="0" numFmtId="0" borderId="25" applyFont="1" fontId="50" applyFill="1"/>
    <xf applyBorder="1" applyAlignment="1" fillId="0" xfId="0" numFmtId="0" borderId="26" applyFont="1" fontId="51">
      <alignment vertical="center" horizontal="general" wrapText="1"/>
    </xf>
    <xf applyBorder="1" fillId="2" xfId="0" numFmtId="0" borderId="27" applyFont="1" fontId="52" applyFill="1"/>
    <xf applyBorder="1" applyAlignment="1" fillId="2" xfId="0" numFmtId="165" borderId="15" applyFont="1" fontId="53" applyNumberFormat="1" applyFill="1">
      <alignment vertical="bottom" horizontal="center"/>
    </xf>
    <xf applyBorder="1" applyAlignment="1" fillId="2" xfId="0" numFmtId="0" borderId="15" applyFont="1" fontId="54" applyFill="1">
      <alignment vertical="bottom" horizontal="center"/>
    </xf>
    <xf applyBorder="1" applyAlignment="1" fillId="0" xfId="0" numFmtId="0" borderId="8" applyFont="1" fontId="55">
      <alignment vertical="center" horizontal="general"/>
    </xf>
    <xf applyBorder="1" applyAlignment="1" fillId="0" xfId="0" numFmtId="165" borderId="15" applyFont="1" fontId="56" applyNumberFormat="1">
      <alignment vertical="center" horizontal="center" wrapText="1"/>
    </xf>
    <xf applyBorder="1" applyAlignment="1" fillId="0" xfId="0" numFmtId="0" borderId="28" applyFont="1" fontId="57">
      <alignment vertical="center" horizontal="general"/>
    </xf>
    <xf applyBorder="1" fillId="2" xfId="0" numFmtId="0" borderId="29" applyFont="1" fontId="58" applyFill="1"/>
    <xf applyBorder="1" fillId="2" xfId="0" numFmtId="0" borderId="30" applyFont="1" fontId="59" applyFill="1"/>
    <xf applyBorder="1" applyAlignment="1" fillId="0" xfId="0" numFmtId="0" borderId="31" applyFont="1" fontId="60">
      <alignment vertical="center" horizontal="general" wrapText="1"/>
    </xf>
    <xf applyBorder="1" fillId="2" xfId="0" numFmtId="0" borderId="19" applyFont="1" fontId="61" applyFill="1"/>
    <xf applyBorder="1" applyAlignment="1" fillId="0" xfId="0" numFmtId="0" borderId="17" applyFont="1" fontId="62">
      <alignment vertical="center" horizontal="general"/>
    </xf>
    <xf applyBorder="1" applyAlignment="1" fillId="2" xfId="0" numFmtId="165" borderId="32" applyFont="1" fontId="63" applyNumberFormat="1" applyFill="1">
      <alignment vertical="bottom" horizontal="center"/>
    </xf>
    <xf applyBorder="1" applyAlignment="1" fillId="0" xfId="0" numFmtId="164" borderId="8" applyFont="1" fontId="64" applyNumberFormat="1">
      <alignment vertical="center" horizontal="general" wrapText="1"/>
    </xf>
    <xf applyBorder="1" applyAlignment="1" fillId="0" xfId="0" numFmtId="0" borderId="15" applyFont="1" fontId="65">
      <alignment vertical="center" horizontal="left" wrapText="1"/>
    </xf>
    <xf applyBorder="1" applyAlignment="1" fillId="0" xfId="0" numFmtId="0" borderId="21" applyFont="1" fontId="66">
      <alignment vertical="center" horizontal="general" wrapText="1"/>
    </xf>
    <xf fillId="0" xfId="0" numFmtId="0" borderId="0" applyFont="1" fontId="67"/>
    <xf applyBorder="1" applyAlignment="1" fillId="0" xfId="0" numFmtId="0" borderId="5" applyFont="1" fontId="68">
      <alignment vertical="center" horizontal="center"/>
    </xf>
    <xf applyBorder="1" applyAlignment="1" fillId="0" xfId="0" numFmtId="164" borderId="15" applyFont="1" fontId="69" applyNumberFormat="1">
      <alignment vertical="center" horizontal="left" wrapText="1"/>
    </xf>
    <xf applyBorder="1" fillId="2" xfId="0" numFmtId="0" borderId="33" applyFont="1" fontId="70" applyFill="1"/>
    <xf applyBorder="1" applyAlignment="1" fillId="0" xfId="0" numFmtId="0" borderId="3" applyFont="1" fontId="71">
      <alignment vertical="center" horizontal="general" wrapText="1"/>
    </xf>
    <xf applyBorder="1" fillId="0" xfId="0" numFmtId="0" borderId="19" applyFont="1" fontId="72"/>
    <xf applyBorder="1" applyAlignment="1" fillId="0" xfId="0" numFmtId="0" borderId="21" applyFont="1" fontId="73">
      <alignment vertical="center" horizontal="center" wrapText="1"/>
    </xf>
    <xf applyBorder="1" applyAlignment="1" fillId="0" xfId="0" numFmtId="0" borderId="9" applyFont="1" fontId="74">
      <alignment vertical="bottom" horizontal="center"/>
    </xf>
    <xf applyBorder="1" fillId="0" xfId="0" numFmtId="0" borderId="17" applyFont="1" fontId="75"/>
    <xf applyBorder="1" applyAlignment="1" fillId="0" xfId="0" numFmtId="0" borderId="34" applyFont="1" fontId="76">
      <alignment vertical="center" horizontal="general" wrapText="1"/>
    </xf>
    <xf fillId="0" xfId="0" numFmtId="0" borderId="0" applyFont="1" fontId="77"/>
    <xf applyBorder="1" applyAlignment="1" fillId="3" xfId="0" numFmtId="0" borderId="22" applyFont="1" fontId="78" applyFill="1">
      <alignment vertical="bottom" horizontal="center"/>
    </xf>
    <xf applyBorder="1" applyAlignment="1" fillId="0" xfId="0" numFmtId="0" borderId="20" applyFont="1" fontId="79">
      <alignment vertical="center" horizontal="center" wrapText="1"/>
    </xf>
    <xf applyBorder="1" applyAlignment="1" fillId="3" xfId="0" numFmtId="0" borderId="8" applyFont="1" fontId="80" applyFill="1">
      <alignment vertical="center" horizontal="general" wrapText="1"/>
    </xf>
    <xf applyBorder="1" applyAlignment="1" fillId="0" xfId="0" numFmtId="0" borderId="3" applyFont="1" fontId="81">
      <alignment vertical="center" horizontal="general" wrapText="1"/>
    </xf>
    <xf applyBorder="1" applyAlignment="1" fillId="0" xfId="0" numFmtId="0" borderId="17" applyFont="1" fontId="82">
      <alignment vertical="center" horizontal="center"/>
    </xf>
    <xf applyBorder="1" applyAlignment="1" fillId="2" xfId="0" numFmtId="0" borderId="22" applyFont="1" fontId="83" applyFill="1">
      <alignment vertical="bottom" horizontal="left"/>
    </xf>
    <xf applyBorder="1" applyAlignment="1" fillId="0" xfId="0" numFmtId="0" borderId="25" applyFont="1" fontId="84">
      <alignment vertical="bottom" horizontal="center"/>
    </xf>
    <xf applyBorder="1" applyAlignment="1" fillId="0" xfId="0" numFmtId="0" borderId="35" applyFont="1" fontId="85">
      <alignment vertical="center" horizontal="general" wrapText="1"/>
    </xf>
    <xf applyAlignment="1" fillId="0" xfId="0" numFmtId="0" borderId="0" applyFont="1" fontId="86">
      <alignment vertical="center" horizontal="general"/>
    </xf>
    <xf applyBorder="1" applyAlignment="1" fillId="0" xfId="0" numFmtId="164" borderId="3" applyFont="1" fontId="87" applyNumberFormat="1">
      <alignment vertical="center" horizontal="left" wrapText="1"/>
    </xf>
    <xf applyBorder="1" applyAlignment="1" fillId="0" xfId="0" numFmtId="0" borderId="36" applyFont="1" fontId="88">
      <alignment vertical="center" horizontal="general" wrapText="1"/>
    </xf>
    <xf applyBorder="1" fillId="2" xfId="0" numFmtId="0" borderId="20" applyFont="1" fontId="89" applyFill="1"/>
    <xf applyBorder="1" applyAlignment="1" fillId="0" xfId="0" numFmtId="0" borderId="37" applyFont="1" fontId="90">
      <alignment vertical="center" horizontal="general" wrapText="1"/>
    </xf>
    <xf applyBorder="1" applyAlignment="1" fillId="0" xfId="0" numFmtId="0" borderId="3" applyFont="1" fontId="91">
      <alignment vertical="center" horizontal="general"/>
    </xf>
    <xf applyBorder="1" applyAlignment="1" fillId="0" xfId="0" numFmtId="4" borderId="15" applyFont="1" fontId="92" applyNumberFormat="1">
      <alignment vertical="center" horizontal="left" wrapText="1"/>
    </xf>
    <xf applyBorder="1" applyAlignment="1" fillId="0" xfId="0" numFmtId="0" borderId="35" applyFont="1" fontId="93">
      <alignment vertical="center" horizontal="general"/>
    </xf>
    <xf fillId="0" xfId="0" numFmtId="0" borderId="0" applyFont="1" fontId="94"/>
    <xf applyBorder="1" applyAlignment="1" fillId="0" xfId="0" numFmtId="0" borderId="3" applyFont="1" fontId="95">
      <alignment vertical="center" horizontal="center" wrapText="1"/>
    </xf>
    <xf applyBorder="1" applyAlignment="1" fillId="3" xfId="0" numFmtId="0" borderId="24" applyFont="1" fontId="96" applyFill="1">
      <alignment vertical="bottom" horizontal="center"/>
    </xf>
    <xf applyBorder="1" applyAlignment="1" fillId="0" xfId="0" numFmtId="0" borderId="31" applyFont="1" fontId="97">
      <alignment vertical="center" horizontal="general" wrapText="1"/>
    </xf>
    <xf applyBorder="1" fillId="0" xfId="0" numFmtId="0" borderId="38" applyFont="1" fontId="98"/>
    <xf applyBorder="1" fillId="2" xfId="0" numFmtId="0" borderId="1" applyFont="1" fontId="99" applyFill="1"/>
    <xf applyBorder="1" applyAlignment="1" fillId="3" xfId="0" numFmtId="0" borderId="15" applyFont="1" fontId="100" applyFill="1">
      <alignment vertical="center" horizontal="general" wrapText="1"/>
    </xf>
    <xf applyBorder="1" applyAlignment="1" fillId="0" xfId="0" numFmtId="166" borderId="20" applyFont="1" fontId="101" applyNumberFormat="1">
      <alignment vertical="bottom" horizontal="center"/>
    </xf>
    <xf applyBorder="1" applyAlignment="1" fillId="2" xfId="0" numFmtId="165" borderId="2" applyFont="1" fontId="102" applyNumberFormat="1" applyFill="1">
      <alignment vertical="bottom" horizontal="center"/>
    </xf>
    <xf applyBorder="1" applyAlignment="1" fillId="0" xfId="0" numFmtId="0" borderId="15" applyFont="1" fontId="103">
      <alignment vertical="center" horizontal="center" wrapText="1"/>
    </xf>
    <xf applyBorder="1" fillId="2" xfId="0" numFmtId="0" borderId="39" applyFont="1" fontId="104" applyFill="1"/>
    <xf applyAlignment="1" fillId="0" xfId="0" numFmtId="0" borderId="0" applyFont="1" fontId="105">
      <alignment vertical="center" horizontal="general" wrapText="1"/>
    </xf>
    <xf applyBorder="1" applyAlignment="1" fillId="0" xfId="0" numFmtId="0" borderId="40" applyFont="1" fontId="106">
      <alignment vertical="center" horizontal="center"/>
    </xf>
    <xf applyBorder="1" applyAlignment="1" fillId="3" xfId="0" numFmtId="0" borderId="12" applyFont="1" fontId="107" applyFill="1">
      <alignment vertical="center" horizontal="general" wrapText="1"/>
    </xf>
    <xf applyBorder="1" applyAlignment="1" fillId="0" xfId="0" numFmtId="0" borderId="15" applyFont="1" fontId="108">
      <alignment vertical="center" horizontal="general" wrapText="1"/>
    </xf>
    <xf applyBorder="1" applyAlignment="1" fillId="2" xfId="0" numFmtId="0" borderId="20" applyFont="1" fontId="109" applyFill="1">
      <alignment vertical="bottom" horizontal="center"/>
    </xf>
    <xf applyBorder="1" applyAlignment="1" fillId="2" xfId="0" numFmtId="0" borderId="41" applyFont="1" fontId="110" applyFill="1">
      <alignment vertical="bottom" horizontal="left"/>
    </xf>
    <xf applyBorder="1" fillId="2" xfId="0" numFmtId="0" borderId="42" applyFont="1" fontId="111" applyFill="1"/>
    <xf applyBorder="1" applyAlignment="1" fillId="0" xfId="0" numFmtId="0" borderId="25" applyFont="1" fontId="112">
      <alignment vertical="bottom" horizontal="center"/>
    </xf>
    <xf applyBorder="1" fillId="2" xfId="0" numFmtId="0" borderId="43" applyFont="1" fontId="113" applyFill="1"/>
    <xf applyBorder="1" fillId="2" xfId="0" numFmtId="0" borderId="44" applyFont="1" fontId="114" applyFill="1"/>
    <xf applyBorder="1" fillId="2" xfId="0" numFmtId="0" borderId="10" applyFont="1" fontId="115" applyFill="1"/>
    <xf applyBorder="1" applyAlignment="1" fillId="3" xfId="0" numFmtId="0" borderId="20" applyFont="1" fontId="116" applyFill="1">
      <alignment vertical="bottom" horizontal="right"/>
    </xf>
    <xf applyBorder="1" applyAlignment="1" fillId="2" xfId="0" numFmtId="0" borderId="14" applyFont="1" fontId="117" applyFill="1">
      <alignment vertical="bottom" horizontal="center"/>
    </xf>
    <xf applyBorder="1" applyAlignment="1" fillId="0" xfId="0" numFmtId="0" borderId="15" applyFont="1" fontId="118">
      <alignment vertical="center" horizontal="center"/>
    </xf>
    <xf applyBorder="1" fillId="2" xfId="0" numFmtId="0" borderId="19" applyFont="1" fontId="119" applyFill="1"/>
    <xf applyBorder="1" fillId="0" xfId="0" numFmtId="0" borderId="24" applyFont="1" fontId="120"/>
    <xf applyBorder="1" applyAlignment="1" fillId="0" xfId="0" numFmtId="0" borderId="37" applyFont="1" fontId="121">
      <alignment vertical="center" horizontal="general"/>
    </xf>
    <xf applyBorder="1" applyAlignment="1" fillId="3" xfId="0" numFmtId="0" borderId="19" applyFont="1" fontId="122" applyFill="1">
      <alignment vertical="bottom" horizontal="center"/>
    </xf>
    <xf applyBorder="1" applyAlignment="1" fillId="2" xfId="0" numFmtId="0" borderId="23" applyFont="1" fontId="123" applyFill="1">
      <alignment vertical="bottom" horizontal="left"/>
    </xf>
    <xf applyBorder="1" applyAlignment="1" fillId="0" xfId="0" numFmtId="0" borderId="3" applyFont="1" fontId="124">
      <alignment vertical="center" horizontal="left" wrapText="1"/>
    </xf>
    <xf applyBorder="1" applyAlignment="1" fillId="0" xfId="0" numFmtId="0" borderId="31" applyFont="1" fontId="125">
      <alignment vertical="center" horizontal="general"/>
    </xf>
    <xf applyBorder="1" applyAlignment="1" fillId="0" xfId="0" numFmtId="0" borderId="21" applyFont="1" fontId="126">
      <alignment vertical="center" horizontal="general" wrapText="1"/>
    </xf>
    <xf applyBorder="1" applyAlignment="1" fillId="3" xfId="0" numFmtId="0" borderId="8" applyFont="1" fontId="127" applyFill="1">
      <alignment vertical="bottom" horizontal="right"/>
    </xf>
    <xf applyBorder="1" fillId="0" xfId="0" numFmtId="0" borderId="16" applyFont="1" fontId="128"/>
    <xf applyBorder="1" fillId="2" xfId="0" numFmtId="0" borderId="45" applyFont="1" fontId="129" applyFill="1"/>
    <xf fillId="2" xfId="0" numFmtId="0" borderId="0" applyFont="1" fontId="130" applyFill="1"/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Relationship Target="worksheets/sheet5.xml" Type="http://schemas.openxmlformats.org/officeDocument/2006/relationships/worksheet" Id="rId7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3.86"/>
    <col min="4" customWidth="1" max="4" width="13.29"/>
    <col min="7" customWidth="1" max="7" width="13.29"/>
    <col min="10" customWidth="1" max="10" width="13.29"/>
    <col min="13" customWidth="1" max="13" width="13.29"/>
  </cols>
  <sheetData>
    <row customHeight="1" r="1" ht="18.75">
      <c s="74" r="A1"/>
      <c s="12" r="B1"/>
      <c s="12" r="C1"/>
      <c s="12" r="D1"/>
      <c s="12" r="E1"/>
      <c s="12" r="F1"/>
      <c s="12" r="G1"/>
      <c s="12" r="H1"/>
      <c s="12" r="I1"/>
      <c s="12" r="J1"/>
      <c s="12" r="K1"/>
      <c s="12" r="L1"/>
      <c s="84" r="M1"/>
      <c s="7" r="N1"/>
      <c s="94" r="O1"/>
      <c s="94" r="P1"/>
    </row>
    <row customHeight="1" r="2" ht="15.0">
      <c s="35" r="A2"/>
      <c t="s" s="73" r="B2">
        <v>0</v>
      </c>
      <c s="73" r="C2"/>
      <c s="73" r="D2"/>
      <c t="s" s="73" r="E2">
        <v>1</v>
      </c>
      <c s="73" r="F2"/>
      <c s="73" r="G2"/>
      <c s="73" r="H2"/>
      <c s="73" r="I2"/>
      <c s="73" r="J2"/>
      <c s="73" r="K2"/>
      <c s="73" r="L2"/>
      <c s="73" r="M2"/>
      <c s="7" r="N2"/>
      <c s="94" r="O2"/>
      <c s="94" r="P2"/>
    </row>
    <row r="3">
      <c t="s" s="88" r="A3">
        <v>2</v>
      </c>
      <c t="s" s="25" r="B3">
        <v>3</v>
      </c>
      <c t="s" s="79" r="C3">
        <v>4</v>
      </c>
      <c t="s" s="1" r="D3">
        <v>5</v>
      </c>
      <c t="s" s="25" r="E3">
        <v>3</v>
      </c>
      <c t="s" s="79" r="F3">
        <v>4</v>
      </c>
      <c t="s" s="1" r="G3">
        <v>5</v>
      </c>
      <c t="s" s="25" r="H3">
        <v>3</v>
      </c>
      <c t="s" s="79" r="I3">
        <v>4</v>
      </c>
      <c t="s" s="1" r="J3">
        <v>5</v>
      </c>
      <c t="s" s="25" r="K3">
        <v>3</v>
      </c>
      <c t="s" s="79" r="L3">
        <v>4</v>
      </c>
      <c t="s" s="1" r="M3">
        <v>5</v>
      </c>
      <c s="7" r="N3"/>
      <c s="94" r="O3"/>
      <c s="94" r="P3"/>
    </row>
    <row customHeight="1" r="4" ht="15.0">
      <c s="15" r="A4"/>
      <c t="s" s="44" r="B4">
        <v>6</v>
      </c>
      <c t="s" s="103" r="C4">
        <v>7</v>
      </c>
      <c s="14" r="D4"/>
      <c t="s" s="44" r="E4">
        <v>6</v>
      </c>
      <c t="s" s="103" r="F4">
        <v>7</v>
      </c>
      <c s="14" r="G4"/>
      <c t="s" s="44" r="H4">
        <v>6</v>
      </c>
      <c t="s" s="103" r="I4">
        <v>7</v>
      </c>
      <c s="14" r="J4"/>
      <c t="s" s="44" r="K4">
        <v>6</v>
      </c>
      <c t="s" s="103" r="L4">
        <v>7</v>
      </c>
      <c s="14" r="M4"/>
      <c s="7" r="N4"/>
      <c s="94" r="O4"/>
      <c s="94" r="P4"/>
    </row>
    <row r="5">
      <c t="s" s="51" r="A5">
        <v>8</v>
      </c>
      <c s="120" r="B5"/>
      <c s="72" r="C5"/>
      <c s="98" r="D5"/>
      <c s="45" r="E5"/>
      <c s="103" r="F5"/>
      <c s="71" r="G5"/>
      <c t="s" s="45" r="H5">
        <v>9</v>
      </c>
      <c t="s" s="103" r="I5">
        <v>10</v>
      </c>
      <c t="s" s="71" r="J5">
        <v>9</v>
      </c>
      <c t="s" s="45" r="K5">
        <v>9</v>
      </c>
      <c t="s" s="103" r="L5">
        <v>10</v>
      </c>
      <c t="s" s="71" r="M5">
        <v>9</v>
      </c>
      <c s="7" r="N5"/>
      <c s="94" r="O5"/>
      <c s="94" r="P5"/>
    </row>
    <row r="6">
      <c t="s" s="28" r="A6">
        <v>11</v>
      </c>
      <c s="64" r="B6">
        <v>77.25</v>
      </c>
      <c s="103" r="C6">
        <v>710</v>
      </c>
      <c s="20" r="D6">
        <f>C6*B6</f>
        <v>54847.5</v>
      </c>
      <c s="64" r="E6">
        <f>B6*1.03</f>
        <v>79.5675</v>
      </c>
      <c s="103" r="F6">
        <v>710</v>
      </c>
      <c s="3" r="G6">
        <f>E6*F6</f>
        <v>56492.925</v>
      </c>
      <c t="s" s="45" r="H6">
        <v>9</v>
      </c>
      <c t="s" s="103" r="I6">
        <v>10</v>
      </c>
      <c t="s" s="71" r="J6">
        <v>9</v>
      </c>
      <c t="s" s="45" r="K6">
        <v>9</v>
      </c>
      <c t="s" s="103" r="L6">
        <v>10</v>
      </c>
      <c t="s" s="71" r="M6">
        <v>9</v>
      </c>
      <c s="7" r="N6"/>
      <c s="94" r="O6"/>
      <c s="94" r="P6"/>
    </row>
    <row r="7">
      <c t="s" s="28" r="A7">
        <v>12</v>
      </c>
      <c s="49" r="B7">
        <v>55</v>
      </c>
      <c s="103" r="C7">
        <v>710</v>
      </c>
      <c s="20" r="D7">
        <f>C7*B7</f>
        <v>39050</v>
      </c>
      <c s="64" r="E7">
        <f>B7*1.03</f>
        <v>56.65</v>
      </c>
      <c s="103" r="F7">
        <v>710</v>
      </c>
      <c s="3" r="G7">
        <f>E7*F7</f>
        <v>40221.5</v>
      </c>
      <c t="s" s="45" r="H7">
        <v>9</v>
      </c>
      <c t="s" s="103" r="I7">
        <v>10</v>
      </c>
      <c t="s" s="71" r="J7">
        <v>9</v>
      </c>
      <c t="s" s="45" r="K7">
        <v>9</v>
      </c>
      <c t="s" s="103" r="L7">
        <v>10</v>
      </c>
      <c t="s" s="71" r="M7">
        <v>9</v>
      </c>
      <c s="7" r="N7"/>
      <c s="94" r="O7"/>
      <c s="94" r="P7"/>
    </row>
    <row r="8">
      <c t="s" s="28" r="A8">
        <v>13</v>
      </c>
      <c s="45" r="B8">
        <v>37.55</v>
      </c>
      <c s="103" r="C8">
        <v>1710</v>
      </c>
      <c s="20" r="D8">
        <f>C8*B8</f>
        <v>64210.5</v>
      </c>
      <c s="64" r="E8">
        <f>B8*1.03</f>
        <v>38.6765</v>
      </c>
      <c s="103" r="F8">
        <v>1710</v>
      </c>
      <c s="3" r="G8">
        <f>E8*F8</f>
        <v>66136.815</v>
      </c>
      <c t="s" s="45" r="H8">
        <v>9</v>
      </c>
      <c t="s" s="103" r="I8">
        <v>10</v>
      </c>
      <c t="s" s="71" r="J8">
        <v>9</v>
      </c>
      <c t="s" s="45" r="K8">
        <v>9</v>
      </c>
      <c t="s" s="103" r="L8">
        <v>10</v>
      </c>
      <c t="s" s="71" r="M8">
        <v>9</v>
      </c>
      <c s="7" r="N8"/>
      <c s="94" r="O8"/>
      <c s="94" r="P8"/>
    </row>
    <row r="9">
      <c t="s" s="28" r="A9">
        <v>14</v>
      </c>
      <c s="45" r="B9">
        <v>32.19</v>
      </c>
      <c s="103" r="C9">
        <v>1610</v>
      </c>
      <c s="20" r="D9">
        <f>C9*B9</f>
        <v>51825.9</v>
      </c>
      <c s="64" r="E9">
        <f>B9*1.03</f>
        <v>33.1557</v>
      </c>
      <c s="103" r="F9">
        <v>1610</v>
      </c>
      <c s="3" r="G9">
        <f>E9*F9</f>
        <v>53380.677</v>
      </c>
      <c s="45" r="H9"/>
      <c s="103" r="I9"/>
      <c s="71" r="J9"/>
      <c s="45" r="K9"/>
      <c s="103" r="L9"/>
      <c s="71" r="M9"/>
      <c s="7" r="N9"/>
      <c s="94" r="O9"/>
      <c s="94" r="P9"/>
    </row>
    <row r="10">
      <c t="s" s="28" r="A10">
        <v>15</v>
      </c>
      <c s="45" r="B10">
        <v>29.51</v>
      </c>
      <c s="103" r="C10">
        <v>1715</v>
      </c>
      <c s="20" r="D10">
        <f>C10*B10</f>
        <v>50609.65</v>
      </c>
      <c s="64" r="E10">
        <f>B10*1.03</f>
        <v>30.3953</v>
      </c>
      <c s="103" r="F10">
        <v>1715</v>
      </c>
      <c s="3" r="G10">
        <f>E10*F10</f>
        <v>52127.9395</v>
      </c>
      <c s="45" r="H10"/>
      <c s="103" r="I10"/>
      <c s="71" r="J10"/>
      <c s="45" r="K10"/>
      <c s="103" r="L10"/>
      <c s="71" r="M10"/>
      <c s="7" r="N10"/>
      <c s="94" r="O10"/>
      <c s="94" r="P10"/>
    </row>
    <row r="11">
      <c t="s" s="28" r="A11">
        <v>16</v>
      </c>
      <c s="45" r="B11">
        <v>29.51</v>
      </c>
      <c s="103" r="C11">
        <v>1710</v>
      </c>
      <c s="20" r="D11">
        <f>C11*B11</f>
        <v>50462.1</v>
      </c>
      <c s="64" r="E11">
        <f>B11*1.03</f>
        <v>30.3953</v>
      </c>
      <c s="103" r="F11">
        <v>1710</v>
      </c>
      <c s="3" r="G11">
        <f>E11*F11</f>
        <v>51975.963</v>
      </c>
      <c t="s" s="45" r="H11">
        <v>9</v>
      </c>
      <c t="s" s="103" r="I11">
        <v>10</v>
      </c>
      <c t="s" s="71" r="J11">
        <v>9</v>
      </c>
      <c t="s" s="45" r="K11">
        <v>9</v>
      </c>
      <c t="s" s="103" r="L11">
        <v>10</v>
      </c>
      <c t="s" s="71" r="M11">
        <v>9</v>
      </c>
      <c s="7" r="N11"/>
      <c s="94" r="O11"/>
      <c s="94" r="P11"/>
    </row>
    <row customHeight="1" r="12" ht="26.25">
      <c t="s" s="76" r="A12">
        <v>17</v>
      </c>
      <c s="80" r="B12"/>
      <c s="103" r="C12">
        <f>SUM(C6:C11)</f>
        <v>8165</v>
      </c>
      <c s="56" r="D12">
        <f>SUM(D6:D11)</f>
        <v>311005.65</v>
      </c>
      <c s="100" r="E12"/>
      <c s="103" r="F12">
        <f>SUM(F6:F11)</f>
        <v>8165</v>
      </c>
      <c s="3" r="G12">
        <f>SUM(G6:G11)</f>
        <v>320335.8195</v>
      </c>
      <c s="11" r="H12"/>
      <c t="s" s="103" r="I12">
        <v>10</v>
      </c>
      <c t="s" s="71" r="J12">
        <v>9</v>
      </c>
      <c s="11" r="K12"/>
      <c t="s" s="103" r="L12">
        <v>10</v>
      </c>
      <c t="s" s="71" r="M12">
        <v>9</v>
      </c>
      <c s="7" r="N12"/>
      <c s="94" r="O12"/>
      <c s="94" r="P12"/>
    </row>
    <row customHeight="1" r="13" ht="26.25">
      <c t="s" s="126" r="A13">
        <v>18</v>
      </c>
      <c t="s" s="44" r="B13">
        <v>3</v>
      </c>
      <c s="103" r="C13"/>
      <c t="s" s="95" r="D13">
        <v>5</v>
      </c>
      <c t="s" s="44" r="E13">
        <v>3</v>
      </c>
      <c t="s" s="103" r="F13">
        <v>19</v>
      </c>
      <c t="s" s="95" r="G13">
        <v>5</v>
      </c>
      <c t="s" s="44" r="H13">
        <v>3</v>
      </c>
      <c t="s" s="103" r="I13">
        <v>19</v>
      </c>
      <c t="s" s="95" r="J13">
        <v>5</v>
      </c>
      <c t="s" s="44" r="K13">
        <v>3</v>
      </c>
      <c t="s" s="103" r="L13">
        <v>19</v>
      </c>
      <c t="s" s="95" r="M13">
        <v>5</v>
      </c>
      <c s="7" r="N13"/>
      <c s="94" r="O13"/>
      <c s="94" r="P13"/>
    </row>
    <row customHeight="1" r="14" ht="26.25">
      <c t="s" s="126" r="A14">
        <v>20</v>
      </c>
      <c t="s" s="44" r="B14">
        <v>21</v>
      </c>
      <c t="s" s="65" r="C14">
        <v>9</v>
      </c>
      <c t="s" s="124" r="D14">
        <v>9</v>
      </c>
      <c t="s" s="44" r="E14">
        <v>21</v>
      </c>
      <c t="s" s="65" r="F14">
        <v>9</v>
      </c>
      <c t="s" s="124" r="G14">
        <v>9</v>
      </c>
      <c t="s" s="44" r="H14">
        <v>21</v>
      </c>
      <c t="s" s="65" r="I14">
        <v>9</v>
      </c>
      <c t="s" s="124" r="J14">
        <v>9</v>
      </c>
      <c t="s" s="44" r="K14">
        <v>21</v>
      </c>
      <c t="s" s="65" r="L14">
        <v>9</v>
      </c>
      <c t="s" s="124" r="M14">
        <v>9</v>
      </c>
      <c s="7" r="N14"/>
      <c s="94" r="O14"/>
      <c s="94" r="P14"/>
    </row>
    <row customHeight="1" r="15" ht="26.25">
      <c t="s" s="126" r="A15">
        <v>22</v>
      </c>
      <c t="s" s="44" r="B15">
        <v>21</v>
      </c>
      <c t="s" s="65" r="C15">
        <v>9</v>
      </c>
      <c t="s" s="124" r="D15">
        <v>9</v>
      </c>
      <c t="s" s="44" r="E15">
        <v>21</v>
      </c>
      <c t="s" s="65" r="F15">
        <v>9</v>
      </c>
      <c t="s" s="124" r="G15">
        <v>9</v>
      </c>
      <c t="s" s="44" r="H15">
        <v>21</v>
      </c>
      <c t="s" s="65" r="I15">
        <v>9</v>
      </c>
      <c t="s" s="124" r="J15">
        <v>9</v>
      </c>
      <c t="s" s="44" r="K15">
        <v>21</v>
      </c>
      <c t="s" s="65" r="L15">
        <v>9</v>
      </c>
      <c t="s" s="124" r="M15">
        <v>9</v>
      </c>
      <c s="7" r="N15"/>
      <c s="94" r="O15"/>
      <c s="94" r="P15"/>
    </row>
    <row customHeight="1" r="16" ht="26.25">
      <c t="s" s="66" r="A16">
        <v>23</v>
      </c>
      <c s="11" r="B16"/>
      <c s="100" r="C16"/>
      <c s="20" r="D16">
        <f>D12</f>
        <v>311005.65</v>
      </c>
      <c s="11" r="E16"/>
      <c s="100" r="F16"/>
      <c s="3" r="G16">
        <f>G12</f>
        <v>320335.8195</v>
      </c>
      <c s="11" r="H16"/>
      <c s="100" r="I16"/>
      <c t="s" s="71" r="J16">
        <v>9</v>
      </c>
      <c s="11" r="K16"/>
      <c s="100" r="L16"/>
      <c t="s" s="71" r="M16">
        <v>9</v>
      </c>
      <c s="7" r="N16"/>
      <c s="94" r="O16"/>
      <c s="94" r="P16"/>
    </row>
    <row customHeight="1" r="17" ht="21.0">
      <c t="s" s="126" r="A17">
        <v>24</v>
      </c>
      <c s="11" r="B17"/>
      <c s="100" r="C17"/>
      <c s="20" r="D17">
        <v>0</v>
      </c>
      <c s="11" r="E17"/>
      <c s="100" r="F17"/>
      <c s="3" r="G17">
        <v>0</v>
      </c>
      <c s="11" r="H17"/>
      <c s="100" r="I17"/>
      <c t="s" s="71" r="J17">
        <v>9</v>
      </c>
      <c s="11" r="K17"/>
      <c s="100" r="L17"/>
      <c t="s" s="71" r="M17">
        <v>9</v>
      </c>
      <c s="7" r="N17"/>
      <c s="94" r="O17"/>
      <c s="94" r="P17"/>
    </row>
    <row customHeight="1" r="18" ht="20.25">
      <c t="s" s="126" r="A18">
        <v>25</v>
      </c>
      <c s="11" r="B18"/>
      <c s="100" r="C18"/>
      <c s="20" r="D18">
        <f>sum((Travel!L5+Travel!L16))</f>
        <v>3648</v>
      </c>
      <c s="11" r="E18"/>
      <c s="100" r="F18"/>
      <c s="3" r="G18">
        <f>D18*1.03</f>
        <v>3757.44</v>
      </c>
      <c s="11" r="H18"/>
      <c s="100" r="I18"/>
      <c t="s" s="71" r="J18">
        <v>9</v>
      </c>
      <c s="11" r="K18"/>
      <c s="100" r="L18"/>
      <c t="s" s="71" r="M18">
        <v>9</v>
      </c>
      <c s="7" r="N18"/>
      <c s="94" r="O18"/>
      <c s="94" r="P18"/>
    </row>
    <row customHeight="1" r="19" ht="21.0">
      <c t="s" s="126" r="A19">
        <v>26</v>
      </c>
      <c s="11" r="B19"/>
      <c s="100" r="C19"/>
      <c s="20" r="D19">
        <v>10000</v>
      </c>
      <c s="11" r="E19"/>
      <c s="100" r="F19"/>
      <c s="71" r="G19">
        <f>D19</f>
        <v>10000</v>
      </c>
      <c s="11" r="H19"/>
      <c s="100" r="I19"/>
      <c t="s" s="71" r="J19">
        <v>9</v>
      </c>
      <c s="11" r="K19"/>
      <c s="100" r="L19"/>
      <c t="s" s="71" r="M19">
        <v>9</v>
      </c>
      <c s="7" r="N19"/>
      <c s="94" r="O19"/>
      <c s="94" r="P19"/>
    </row>
    <row customHeight="1" r="20" ht="21.0">
      <c t="s" s="126" r="A20">
        <v>27</v>
      </c>
      <c s="11" r="B20"/>
      <c s="100" r="C20"/>
      <c s="20" r="D20">
        <v>0</v>
      </c>
      <c s="11" r="E20"/>
      <c s="100" r="F20"/>
      <c s="71" r="G20">
        <v>0</v>
      </c>
      <c s="11" r="H20"/>
      <c s="100" r="I20"/>
      <c t="s" s="71" r="J20">
        <v>9</v>
      </c>
      <c s="11" r="K20"/>
      <c s="100" r="L20"/>
      <c t="s" s="71" r="M20">
        <v>9</v>
      </c>
      <c s="7" r="N20"/>
      <c s="94" r="O20"/>
      <c s="94" r="P20"/>
    </row>
    <row customHeight="1" r="21" ht="26.25">
      <c t="s" s="66" r="A21">
        <v>28</v>
      </c>
      <c s="11" r="B21"/>
      <c s="100" r="C21"/>
      <c s="20" r="D21">
        <f>SUM(D16:D20)</f>
        <v>324653.65</v>
      </c>
      <c s="11" r="E21"/>
      <c s="100" r="F21"/>
      <c s="3" r="G21">
        <f>SUM(G16:G20)</f>
        <v>334093.2595</v>
      </c>
      <c s="11" r="H21"/>
      <c s="100" r="I21"/>
      <c t="s" s="71" r="J21">
        <v>9</v>
      </c>
      <c s="11" r="K21"/>
      <c s="100" r="L21"/>
      <c t="s" s="71" r="M21">
        <v>9</v>
      </c>
      <c s="7" r="N21"/>
      <c s="94" r="O21"/>
      <c s="94" r="P21"/>
    </row>
    <row customHeight="1" r="22" ht="26.25">
      <c t="s" s="126" r="A22">
        <v>29</v>
      </c>
      <c t="s" s="44" r="B22">
        <v>3</v>
      </c>
      <c t="s" s="103" r="C22">
        <v>30</v>
      </c>
      <c t="s" s="95" r="D22">
        <v>5</v>
      </c>
      <c t="s" s="44" r="E22">
        <v>3</v>
      </c>
      <c t="s" s="103" r="F22">
        <v>30</v>
      </c>
      <c t="s" s="95" r="G22">
        <v>5</v>
      </c>
      <c t="s" s="44" r="H22">
        <v>3</v>
      </c>
      <c t="s" s="103" r="I22">
        <v>30</v>
      </c>
      <c t="s" s="95" r="J22">
        <v>5</v>
      </c>
      <c t="s" s="44" r="K22">
        <v>3</v>
      </c>
      <c t="s" s="103" r="L22">
        <v>30</v>
      </c>
      <c t="s" s="95" r="M22">
        <v>5</v>
      </c>
      <c s="7" r="N22"/>
      <c s="94" r="O22"/>
      <c s="94" r="P22"/>
    </row>
    <row customHeight="1" r="23" ht="26.25">
      <c t="s" s="126" r="A23">
        <v>31</v>
      </c>
      <c s="31" r="B23">
        <v>0.1</v>
      </c>
      <c s="69" r="C23">
        <f>D21</f>
        <v>324653.65</v>
      </c>
      <c s="42" r="D23">
        <f>B23*C23</f>
        <v>32465.365</v>
      </c>
      <c s="31" r="E23">
        <v>0.1</v>
      </c>
      <c s="69" r="F23">
        <f>G21</f>
        <v>334093.2595</v>
      </c>
      <c s="87" r="G23">
        <f>E23*F23</f>
        <v>33409.32595</v>
      </c>
      <c t="s" s="44" r="H23">
        <v>21</v>
      </c>
      <c t="s" s="65" r="I23">
        <v>9</v>
      </c>
      <c t="s" s="124" r="J23">
        <v>9</v>
      </c>
      <c t="s" s="44" r="K23">
        <v>21</v>
      </c>
      <c t="s" s="65" r="L23">
        <v>9</v>
      </c>
      <c t="s" s="124" r="M23">
        <v>9</v>
      </c>
      <c s="7" r="N23"/>
      <c s="94" r="O23"/>
      <c s="94" r="P23"/>
    </row>
    <row customHeight="1" r="24" ht="36.0">
      <c t="s" s="126" r="A24">
        <v>32</v>
      </c>
      <c s="11" r="B24"/>
      <c s="100" r="C24"/>
      <c t="s" s="71" r="D24">
        <v>9</v>
      </c>
      <c s="11" r="E24"/>
      <c s="100" r="F24"/>
      <c t="s" s="71" r="G24">
        <v>9</v>
      </c>
      <c s="11" r="H24"/>
      <c s="100" r="I24"/>
      <c t="s" s="71" r="J24">
        <v>9</v>
      </c>
      <c s="11" r="K24"/>
      <c s="100" r="L24"/>
      <c t="s" s="71" r="M24">
        <v>9</v>
      </c>
      <c s="7" r="N24"/>
      <c s="94" r="O24"/>
      <c s="94" r="P24"/>
    </row>
    <row customHeight="1" r="25" ht="26.25">
      <c t="s" s="66" r="A25">
        <v>33</v>
      </c>
      <c s="11" r="B25"/>
      <c s="100" r="C25"/>
      <c s="3" r="D25">
        <f>SUM((C23+D23))</f>
        <v>357119.015</v>
      </c>
      <c s="11" r="E25"/>
      <c s="100" r="F25"/>
      <c s="3" r="G25">
        <f>SUM((G23+F23))</f>
        <v>367502.58545</v>
      </c>
      <c s="11" r="H25"/>
      <c s="100" r="I25"/>
      <c t="s" s="71" r="J25">
        <v>9</v>
      </c>
      <c s="11" r="K25"/>
      <c s="100" r="L25"/>
      <c t="s" s="71" r="M25">
        <v>9</v>
      </c>
      <c s="7" r="N25"/>
      <c s="94" r="O25"/>
      <c s="94" r="P25"/>
    </row>
    <row customHeight="1" r="26" ht="60.75">
      <c t="s" s="126" r="A26">
        <v>34</v>
      </c>
      <c t="s" s="44" r="B26">
        <v>35</v>
      </c>
      <c t="s" s="103" r="C26">
        <v>36</v>
      </c>
      <c t="s" s="95" r="D26">
        <v>5</v>
      </c>
      <c t="s" s="44" r="E26">
        <v>35</v>
      </c>
      <c t="s" s="103" r="F26">
        <v>36</v>
      </c>
      <c t="s" s="95" r="G26">
        <v>5</v>
      </c>
      <c t="s" s="44" r="H26">
        <v>35</v>
      </c>
      <c t="s" s="103" r="I26">
        <v>36</v>
      </c>
      <c t="s" s="95" r="J26">
        <v>5</v>
      </c>
      <c t="s" s="44" r="K26">
        <v>35</v>
      </c>
      <c t="s" s="103" r="L26">
        <v>36</v>
      </c>
      <c t="s" s="95" r="M26">
        <v>5</v>
      </c>
      <c s="7" r="N26"/>
      <c s="94" r="O26"/>
      <c s="94" r="P26"/>
    </row>
    <row customHeight="1" r="27" ht="21.0">
      <c t="s" s="126" r="A27">
        <v>37</v>
      </c>
      <c t="s" s="44" r="B27">
        <v>21</v>
      </c>
      <c t="s" s="108" r="C27">
        <v>9</v>
      </c>
      <c t="s" s="71" r="D27">
        <v>9</v>
      </c>
      <c t="s" s="44" r="E27">
        <v>21</v>
      </c>
      <c t="s" s="108" r="F27">
        <v>9</v>
      </c>
      <c t="s" s="71" r="G27">
        <v>9</v>
      </c>
      <c t="s" s="44" r="H27">
        <v>21</v>
      </c>
      <c t="s" s="108" r="I27">
        <v>9</v>
      </c>
      <c t="s" s="71" r="J27">
        <v>9</v>
      </c>
      <c t="s" s="44" r="K27">
        <v>21</v>
      </c>
      <c t="s" s="108" r="L27">
        <v>9</v>
      </c>
      <c t="s" s="71" r="M27">
        <v>9</v>
      </c>
      <c s="7" r="N27"/>
      <c s="94" r="O27"/>
      <c s="94" r="P27"/>
    </row>
    <row customHeight="1" r="28" ht="26.25">
      <c t="s" s="66" r="A28">
        <v>38</v>
      </c>
      <c s="107" r="B28"/>
      <c s="8" r="C28"/>
      <c t="s" s="97" r="D28">
        <v>9</v>
      </c>
      <c s="107" r="E28"/>
      <c s="8" r="F28"/>
      <c t="s" s="97" r="G28">
        <v>9</v>
      </c>
      <c s="107" r="H28"/>
      <c s="8" r="I28"/>
      <c t="s" s="97" r="J28">
        <v>9</v>
      </c>
      <c s="107" r="K28"/>
      <c s="8" r="L28"/>
      <c t="s" s="97" r="M28">
        <v>9</v>
      </c>
      <c s="7" r="N28"/>
      <c s="94" r="O28"/>
      <c s="94" r="P28"/>
    </row>
    <row r="29">
      <c s="75" r="A29"/>
      <c s="75" r="B29"/>
      <c s="75" r="C29"/>
      <c s="75" r="D29"/>
      <c s="75" r="E29"/>
      <c s="75" r="F29"/>
      <c s="75" r="G29"/>
      <c s="75" r="H29"/>
      <c s="75" r="I29"/>
      <c s="75" r="J29"/>
      <c s="75" r="K29"/>
      <c s="75" r="L29"/>
      <c s="75" r="M29"/>
      <c s="94" r="N29"/>
      <c s="94" r="O29"/>
      <c s="94" r="P29"/>
    </row>
    <row r="30">
      <c s="67" r="A30"/>
      <c s="67" r="B30"/>
      <c s="67" r="C30"/>
      <c s="67" r="D30"/>
      <c s="67" r="E30"/>
      <c s="67" r="F30"/>
      <c s="67" r="G30"/>
      <c s="67" r="H30"/>
      <c s="67" r="I30"/>
      <c s="67" r="J30"/>
      <c s="67" r="K30"/>
      <c s="67" r="L30"/>
      <c s="67" r="M30"/>
      <c s="67" r="N30"/>
      <c s="67" r="O30"/>
      <c s="67" r="P30"/>
    </row>
    <row r="31">
      <c s="67" r="A31"/>
      <c s="67" r="B31"/>
      <c s="67" r="C31"/>
      <c s="67" r="D31"/>
      <c s="67" r="E31"/>
      <c s="67" r="F31"/>
      <c s="67" r="G31"/>
      <c s="67" r="H31"/>
      <c s="67" r="I31"/>
      <c s="67" r="J31"/>
      <c s="67" r="K31"/>
      <c s="67" r="L31"/>
      <c s="67" r="M31"/>
      <c s="67" r="N31"/>
      <c s="67" r="O31"/>
      <c s="67" r="P31"/>
    </row>
    <row r="32">
      <c s="67" r="A32"/>
      <c s="67" r="B32"/>
      <c s="67" r="C32"/>
      <c s="67" r="D32"/>
      <c s="67" r="E32"/>
      <c s="67" r="F32"/>
      <c s="67" r="G32"/>
      <c s="67" r="H32"/>
      <c s="67" r="I32"/>
      <c s="67" r="J32"/>
      <c s="67" r="K32"/>
      <c s="67" r="L32"/>
      <c s="67" r="M32"/>
      <c s="67" r="N32"/>
      <c s="67" r="O32"/>
      <c s="67" r="P32"/>
    </row>
  </sheetData>
  <mergeCells count="10">
    <mergeCell ref="A1:M1"/>
    <mergeCell ref="B2:D2"/>
    <mergeCell ref="E2:G2"/>
    <mergeCell ref="H2:J2"/>
    <mergeCell ref="K2:M2"/>
    <mergeCell ref="A3:A4"/>
    <mergeCell ref="D3:D4"/>
    <mergeCell ref="G3:G4"/>
    <mergeCell ref="J3:J4"/>
    <mergeCell ref="M3:M4"/>
  </mergeCell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2.0"/>
    <col min="2" customWidth="1" max="2" width="27.57"/>
    <col min="3" customWidth="1" max="3" width="29.71"/>
    <col min="4" customWidth="1" max="4" width="14.43"/>
    <col min="5" customWidth="1" max="5" width="13.29"/>
    <col min="6" customWidth="1" max="6" width="13.86"/>
    <col min="7" customWidth="1" max="7" width="21.57"/>
    <col min="8" customWidth="1" max="8" style="19" width="81.0"/>
  </cols>
  <sheetData>
    <row customHeight="1" r="1" ht="18.75">
      <c t="s" s="74" r="A1">
        <v>39</v>
      </c>
      <c s="6" r="B1"/>
      <c s="6" r="C1"/>
      <c s="6" r="D1"/>
      <c s="6" r="E1"/>
      <c s="6" r="F1"/>
      <c s="6" r="G1"/>
      <c s="112" r="H1"/>
    </row>
    <row customHeight="1" r="2" ht="15.0">
      <c t="s" s="57" r="A2">
        <v>40</v>
      </c>
      <c t="s" s="106" r="B2">
        <v>41</v>
      </c>
      <c t="s" s="106" r="C2">
        <v>42</v>
      </c>
      <c t="s" s="106" r="D2">
        <v>43</v>
      </c>
      <c t="s" s="106" r="E2">
        <v>4</v>
      </c>
      <c t="s" s="106" r="F2">
        <v>44</v>
      </c>
      <c t="s" s="106" r="G2">
        <v>45</v>
      </c>
      <c t="s" s="90" r="H2">
        <v>46</v>
      </c>
    </row>
    <row customHeight="1" r="3" ht="25.5">
      <c s="46" r="A3"/>
      <c s="38" r="B3"/>
      <c s="38" r="C3"/>
      <c s="34" r="D3"/>
      <c s="38" r="E3"/>
      <c s="34" r="F3"/>
      <c s="34" r="G3"/>
      <c s="85" r="H3"/>
    </row>
    <row r="4">
      <c s="55" r="A4"/>
      <c s="118" r="B4"/>
      <c s="118" r="C4"/>
      <c s="118" r="D4"/>
      <c s="118" r="E4"/>
      <c s="118" r="F4"/>
      <c s="118" r="G4"/>
      <c s="81" r="H4"/>
    </row>
    <row r="5">
      <c s="55" r="A5"/>
      <c s="118" r="B5"/>
      <c s="118" r="C5"/>
      <c s="118" r="D5"/>
      <c s="118" r="E5"/>
      <c s="118" r="F5"/>
      <c s="118" r="G5"/>
      <c s="81" r="H5"/>
    </row>
    <row r="6">
      <c s="55" r="A6"/>
      <c s="118" r="B6"/>
      <c s="118" r="C6"/>
      <c s="118" r="D6"/>
      <c s="118" r="E6"/>
      <c s="118" r="F6"/>
      <c s="118" r="G6"/>
      <c s="81" r="H6"/>
    </row>
    <row r="7">
      <c s="55" r="A7"/>
      <c s="118" r="B7"/>
      <c s="118" r="C7"/>
      <c s="118" r="D7"/>
      <c s="118" r="E7"/>
      <c s="118" r="F7"/>
      <c s="118" r="G7"/>
      <c s="81" r="H7"/>
    </row>
    <row r="8">
      <c s="55" r="A8"/>
      <c s="118" r="B8"/>
      <c s="118" r="C8"/>
      <c s="118" r="D8"/>
      <c s="118" r="E8"/>
      <c s="118" r="F8"/>
      <c s="118" r="G8"/>
      <c s="81" r="H8"/>
    </row>
    <row r="9">
      <c s="55" r="A9"/>
      <c s="118" r="B9"/>
      <c s="118" r="C9"/>
      <c s="118" r="D9"/>
      <c s="118" r="E9"/>
      <c s="118" r="F9"/>
      <c s="118" r="G9"/>
      <c s="81" r="H9"/>
    </row>
    <row r="10">
      <c s="55" r="A10"/>
      <c s="118" r="B10"/>
      <c s="118" r="C10"/>
      <c s="118" r="D10"/>
      <c s="118" r="E10"/>
      <c s="118" r="F10"/>
      <c s="118" r="G10"/>
      <c s="81" r="H10"/>
    </row>
    <row r="11">
      <c s="55" r="A11"/>
      <c s="118" r="B11"/>
      <c s="118" r="C11"/>
      <c s="118" r="D11"/>
      <c s="118" r="E11"/>
      <c s="118" r="F11"/>
      <c s="118" r="G11"/>
      <c s="81" r="H11"/>
    </row>
    <row r="12">
      <c s="55" r="A12"/>
      <c s="118" r="B12"/>
      <c s="118" r="C12"/>
      <c s="118" r="D12"/>
      <c s="118" r="E12"/>
      <c s="118" r="F12"/>
      <c s="118" r="G12"/>
      <c s="81" r="H12"/>
    </row>
    <row r="13">
      <c s="55" r="A13"/>
      <c s="118" r="B13"/>
      <c s="118" r="C13"/>
      <c s="118" r="D13"/>
      <c s="118" r="E13"/>
      <c s="118" r="F13"/>
      <c s="118" r="G13"/>
      <c s="81" r="H13"/>
    </row>
    <row r="14">
      <c s="55" r="A14"/>
      <c s="118" r="B14"/>
      <c s="118" r="C14"/>
      <c s="118" r="D14"/>
      <c s="118" r="E14"/>
      <c s="118" r="F14"/>
      <c s="118" r="G14"/>
      <c s="81" r="H14"/>
    </row>
    <row r="15">
      <c s="55" r="A15"/>
      <c s="118" r="B15"/>
      <c s="118" r="C15"/>
      <c s="118" r="D15"/>
      <c s="118" r="E15"/>
      <c s="118" r="F15"/>
      <c s="118" r="G15"/>
      <c s="81" r="H15"/>
    </row>
    <row r="16">
      <c s="55" r="A16"/>
      <c s="118" r="B16"/>
      <c s="118" r="C16"/>
      <c s="118" r="D16"/>
      <c s="118" r="E16"/>
      <c s="118" r="F16"/>
      <c s="118" r="G16"/>
      <c s="81" r="H16"/>
    </row>
    <row r="17">
      <c s="55" r="A17"/>
      <c s="118" r="B17"/>
      <c s="118" r="C17"/>
      <c s="118" r="D17"/>
      <c s="118" r="E17"/>
      <c s="118" r="F17"/>
      <c s="118" r="G17"/>
      <c s="81" r="H17"/>
    </row>
    <row r="18">
      <c s="55" r="A18"/>
      <c s="118" r="B18"/>
      <c s="118" r="C18"/>
      <c s="118" r="D18"/>
      <c s="118" r="E18"/>
      <c s="118" r="F18"/>
      <c s="118" r="G18"/>
      <c s="81" r="H18"/>
    </row>
    <row r="19">
      <c s="55" r="A19"/>
      <c s="118" r="B19"/>
      <c s="118" r="C19"/>
      <c s="118" r="D19"/>
      <c s="118" r="E19"/>
      <c s="118" r="F19"/>
      <c s="118" r="G19"/>
      <c s="81" r="H19"/>
    </row>
    <row r="20">
      <c s="55" r="A20"/>
      <c s="118" r="B20"/>
      <c s="118" r="C20"/>
      <c s="118" r="D20"/>
      <c s="118" r="E20"/>
      <c s="118" r="F20"/>
      <c s="118" r="G20"/>
      <c s="81" r="H20"/>
    </row>
    <row r="21">
      <c s="55" r="A21"/>
      <c s="118" r="B21"/>
      <c s="118" r="C21"/>
      <c s="118" r="D21"/>
      <c s="118" r="E21"/>
      <c s="118" r="F21"/>
      <c s="118" r="G21"/>
      <c s="81" r="H21"/>
    </row>
    <row r="22">
      <c s="55" r="A22"/>
      <c s="118" r="B22"/>
      <c s="118" r="C22"/>
      <c s="118" r="D22"/>
      <c s="118" r="E22"/>
      <c s="118" r="F22"/>
      <c s="118" r="G22"/>
      <c s="81" r="H22"/>
    </row>
    <row r="23">
      <c s="55" r="A23"/>
      <c s="118" r="B23"/>
      <c s="118" r="C23"/>
      <c s="118" r="D23"/>
      <c s="118" r="E23"/>
      <c s="118" r="F23"/>
      <c s="118" r="G23"/>
      <c s="81" r="H23"/>
    </row>
    <row r="24">
      <c s="55" r="A24"/>
      <c s="118" r="B24"/>
      <c s="118" r="C24"/>
      <c s="118" r="D24"/>
      <c s="118" r="E24"/>
      <c s="118" r="F24"/>
      <c s="118" r="G24"/>
      <c s="81" r="H24"/>
    </row>
    <row customHeight="1" r="25" ht="15.0">
      <c s="16" r="A25"/>
      <c s="68" r="B25"/>
      <c s="68" r="C25"/>
      <c s="68" r="D25"/>
      <c s="68" r="E25"/>
      <c s="68" r="F25"/>
      <c s="68" r="G25"/>
      <c s="60" r="H25"/>
    </row>
    <row r="26">
      <c s="62" r="A26"/>
      <c s="82" r="B26"/>
      <c s="82" r="C26"/>
      <c s="82" r="D26"/>
      <c s="82" r="E26"/>
      <c s="82" r="F26"/>
      <c s="82" r="G26"/>
      <c s="27" r="H26"/>
    </row>
    <row r="27">
      <c t="s" s="86" r="A27">
        <v>47</v>
      </c>
      <c s="30" r="B27"/>
      <c s="30" r="C27"/>
      <c s="30" r="D27"/>
      <c s="30" r="E27"/>
      <c s="30" r="F27"/>
      <c s="30" r="G27"/>
      <c s="105" r="H27"/>
    </row>
    <row r="28">
      <c t="s" s="9" r="A28">
        <v>48</v>
      </c>
      <c s="9" r="B28"/>
      <c s="9" r="C28"/>
      <c s="9" r="D28"/>
      <c s="9" r="E28"/>
      <c s="9" r="F28"/>
      <c s="9" r="G28"/>
      <c s="9" r="H28"/>
    </row>
    <row r="29">
      <c s="86" r="A29"/>
      <c s="30" r="B29"/>
      <c s="30" r="C29"/>
      <c s="30" r="D29"/>
      <c s="30" r="E29"/>
      <c s="30" r="F29"/>
      <c s="30" r="G29"/>
      <c s="105" r="H29"/>
    </row>
    <row r="30">
      <c s="86" r="A30"/>
      <c s="30" r="B30"/>
      <c s="30" r="C30"/>
      <c s="30" r="D30"/>
      <c s="30" r="E30"/>
      <c s="30" r="F30"/>
      <c s="30" r="G30"/>
      <c s="105" r="H30"/>
    </row>
    <row r="31">
      <c s="86" r="A31"/>
      <c s="30" r="B31"/>
      <c s="30" r="C31"/>
      <c s="30" r="D31"/>
      <c s="30" r="E31"/>
      <c s="30" r="F31"/>
      <c s="30" r="G31"/>
      <c s="105" r="H31"/>
    </row>
    <row r="32">
      <c s="86" r="A32"/>
      <c s="30" r="B32"/>
      <c s="30" r="C32"/>
      <c s="30" r="D32"/>
      <c s="30" r="E32"/>
      <c s="30" r="F32"/>
      <c s="30" r="G32"/>
      <c s="105" r="H32"/>
    </row>
    <row r="33">
      <c s="86" r="A33"/>
      <c s="86" r="B33"/>
      <c s="86" r="C33"/>
      <c s="86" r="D33"/>
      <c s="86" r="E33"/>
      <c s="86" r="F33"/>
      <c s="86" r="G33"/>
      <c s="105" r="H33"/>
    </row>
    <row r="34">
      <c s="86" r="A34"/>
      <c s="86" r="B34"/>
      <c s="86" r="C34"/>
      <c s="86" r="D34"/>
      <c s="86" r="E34"/>
      <c s="86" r="F34"/>
      <c s="86" r="G34"/>
      <c s="105" r="H34"/>
    </row>
    <row r="35">
      <c s="86" r="A35"/>
      <c s="86" r="B35"/>
      <c s="86" r="C35"/>
      <c s="86" r="D35"/>
      <c s="86" r="E35"/>
      <c s="86" r="F35"/>
      <c s="86" r="G35"/>
      <c s="105" r="H35"/>
    </row>
    <row r="36">
      <c s="77" r="A36"/>
      <c s="77" r="B36"/>
      <c s="77" r="C36"/>
      <c s="77" r="D36"/>
      <c s="77" r="E36"/>
      <c s="77" r="F36"/>
      <c s="77" r="G36"/>
      <c s="23" r="H36"/>
    </row>
  </sheetData>
  <mergeCells count="2">
    <mergeCell ref="A1:H1"/>
    <mergeCell ref="A28:H28"/>
  </mergeCell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3" customWidth="1" max="3" width="21.71"/>
  </cols>
  <sheetData>
    <row customHeight="1" r="1" ht="18.75">
      <c t="s" s="13" r="A1">
        <v>49</v>
      </c>
      <c s="37" r="B1"/>
      <c s="37" r="C1"/>
      <c s="37" r="D1"/>
      <c s="37" r="E1"/>
      <c s="37" r="F1"/>
      <c s="37" r="G1"/>
      <c s="37" r="H1"/>
      <c s="37" r="I1"/>
      <c s="37" r="J1"/>
      <c s="4" r="K1"/>
      <c s="4" r="L1"/>
      <c s="50" r="M1"/>
    </row>
    <row r="2">
      <c t="s" s="47" r="A2">
        <v>50</v>
      </c>
      <c s="109" r="B2">
        <v>1</v>
      </c>
      <c s="89" r="C2"/>
      <c t="s" s="116" r="D2">
        <v>51</v>
      </c>
      <c t="s" s="43" r="E2">
        <v>52</v>
      </c>
      <c s="110" r="F2"/>
      <c s="110" r="G2"/>
      <c s="110" r="H2"/>
      <c s="123" r="I2"/>
      <c s="58" r="J2"/>
      <c t="s" s="17" r="K2">
        <v>45</v>
      </c>
      <c s="39" r="L2"/>
      <c s="99" r="M2"/>
    </row>
    <row r="3">
      <c t="s" s="127" r="A3">
        <v>53</v>
      </c>
      <c t="s" s="83" r="B3">
        <v>54</v>
      </c>
      <c s="29" r="C3"/>
      <c s="29" r="D3"/>
      <c s="29" r="E3"/>
      <c s="29" r="F3"/>
      <c s="29" r="G3"/>
      <c s="29" r="H3"/>
      <c s="41" r="I3"/>
      <c s="59" r="J3"/>
      <c t="s" s="36" r="K3">
        <v>55</v>
      </c>
      <c s="117" r="L3"/>
      <c s="115" r="M3"/>
    </row>
    <row r="4">
      <c t="s" s="33" r="A4">
        <v>56</v>
      </c>
      <c t="s" s="22" r="B4">
        <v>57</v>
      </c>
      <c s="22" r="C4"/>
      <c t="s" s="22" r="D4">
        <v>58</v>
      </c>
      <c s="22" r="E4"/>
      <c t="s" s="22" r="F4">
        <v>59</v>
      </c>
      <c s="22" r="G4"/>
      <c t="s" s="22" r="H4">
        <v>60</v>
      </c>
      <c s="22" r="I4"/>
      <c t="s" s="22" r="J4">
        <v>61</v>
      </c>
      <c s="22" r="K4"/>
      <c t="s" s="22" r="L4">
        <v>62</v>
      </c>
      <c s="22" r="M4"/>
    </row>
    <row r="5">
      <c s="40" r="A5">
        <v>2</v>
      </c>
      <c s="54" r="B5">
        <v>2</v>
      </c>
      <c s="54" r="C5"/>
      <c s="53" r="D5">
        <v>700</v>
      </c>
      <c s="53" r="E5"/>
      <c s="53" r="F5">
        <f>(B5*A5)*71</f>
        <v>284</v>
      </c>
      <c s="53" r="G5"/>
      <c s="53" r="H5">
        <v>600</v>
      </c>
      <c s="53" r="I5"/>
      <c s="53" r="J5">
        <v>240</v>
      </c>
      <c s="53" r="K5"/>
      <c s="53" r="L5">
        <f>sum((((D5+F5)+H5)+J5))</f>
        <v>1824</v>
      </c>
      <c s="53" r="M5"/>
    </row>
    <row r="6">
      <c t="s" s="48" r="A6">
        <v>63</v>
      </c>
      <c s="61" r="B6"/>
      <c s="61" r="C6"/>
      <c s="119" r="D6"/>
      <c s="119" r="E6"/>
      <c s="111" r="F6"/>
      <c s="111" r="G6"/>
      <c s="111" r="H6"/>
      <c s="111" r="I6"/>
      <c s="111" r="J6"/>
      <c s="111" r="K6"/>
      <c s="111" r="L6"/>
      <c s="129" r="M6"/>
    </row>
    <row r="7">
      <c t="s" s="96" r="A7">
        <v>64</v>
      </c>
      <c s="122" r="B7"/>
      <c s="21" r="C7"/>
      <c t="s" s="78" r="D7">
        <v>65</v>
      </c>
      <c s="21" r="E7"/>
      <c s="114" r="F7"/>
      <c s="130" r="G7"/>
      <c s="130" r="H7"/>
      <c s="130" r="I7"/>
      <c s="130" r="J7"/>
      <c s="130" r="K7"/>
      <c s="130" r="L7"/>
      <c s="10" r="M7"/>
    </row>
    <row r="8">
      <c t="s" s="40" r="A8">
        <v>66</v>
      </c>
      <c s="54" r="B8"/>
      <c s="54" r="C8"/>
      <c s="53" r="D8">
        <v>120</v>
      </c>
      <c s="53" r="E8"/>
      <c s="114" r="F8"/>
      <c s="130" r="G8"/>
      <c s="130" r="H8"/>
      <c s="130" r="I8"/>
      <c s="130" r="J8"/>
      <c s="130" r="K8"/>
      <c s="130" r="L8"/>
      <c s="10" r="M8"/>
    </row>
    <row r="9">
      <c s="40" r="A9"/>
      <c s="54" r="B9"/>
      <c s="54" r="C9"/>
      <c s="53" r="D9"/>
      <c s="53" r="E9"/>
      <c s="114" r="F9"/>
      <c s="130" r="G9"/>
      <c s="130" r="H9"/>
      <c s="130" r="I9"/>
      <c s="130" r="J9"/>
      <c s="130" r="K9"/>
      <c s="130" r="L9"/>
      <c s="10" r="M9"/>
    </row>
    <row r="10">
      <c s="40" r="A10"/>
      <c s="54" r="B10"/>
      <c s="54" r="C10"/>
      <c s="53" r="D10"/>
      <c s="53" r="E10"/>
      <c s="114" r="F10"/>
      <c s="130" r="G10"/>
      <c s="130" r="H10"/>
      <c s="130" r="I10"/>
      <c s="130" r="J10"/>
      <c s="130" r="K10"/>
      <c s="130" r="L10"/>
      <c s="10" r="M10"/>
    </row>
    <row r="11">
      <c s="40" r="A11"/>
      <c s="54" r="B11"/>
      <c s="54" r="C11"/>
      <c s="53" r="D11"/>
      <c s="53" r="E11"/>
      <c s="114" r="F11"/>
      <c s="130" r="G11"/>
      <c s="130" r="H11"/>
      <c s="130" r="I11"/>
      <c s="130" r="J11"/>
      <c s="130" r="K11"/>
      <c s="130" r="L11"/>
      <c s="10" r="M11"/>
    </row>
    <row customHeight="1" r="12" ht="15.0">
      <c s="113" r="A12"/>
      <c s="2" r="B12"/>
      <c t="s" s="5" r="C12">
        <v>67</v>
      </c>
      <c s="63" r="D12">
        <f>SUM(D8:D11)</f>
        <v>120</v>
      </c>
      <c s="102" r="E12"/>
      <c s="104" r="F12"/>
      <c s="70" r="G12"/>
      <c s="70" r="H12"/>
      <c s="70" r="I12"/>
      <c s="70" r="J12"/>
      <c s="70" r="K12"/>
      <c s="70" r="L12"/>
      <c s="52" r="M12"/>
    </row>
    <row r="13">
      <c t="s" s="47" r="A13">
        <v>50</v>
      </c>
      <c s="109" r="B13">
        <v>2</v>
      </c>
      <c s="89" r="C13"/>
      <c t="s" s="116" r="D13">
        <v>51</v>
      </c>
      <c t="s" s="43" r="E13">
        <v>68</v>
      </c>
      <c s="110" r="F13"/>
      <c s="110" r="G13"/>
      <c s="110" r="H13"/>
      <c s="123" r="I13"/>
      <c s="58" r="J13"/>
      <c t="s" s="17" r="K13">
        <v>45</v>
      </c>
      <c s="39" r="L13"/>
      <c s="99" r="M13"/>
    </row>
    <row r="14">
      <c t="s" s="127" r="A14">
        <v>53</v>
      </c>
      <c t="s" s="83" r="B14">
        <v>69</v>
      </c>
      <c s="29" r="C14"/>
      <c s="29" r="D14"/>
      <c s="29" r="E14"/>
      <c s="29" r="F14"/>
      <c s="29" r="G14"/>
      <c s="29" r="H14"/>
      <c s="41" r="I14"/>
      <c s="59" r="J14"/>
      <c t="s" s="36" r="K14">
        <v>55</v>
      </c>
      <c s="117" r="L14"/>
      <c s="115" r="M14"/>
    </row>
    <row r="15">
      <c t="s" s="33" r="A15">
        <v>56</v>
      </c>
      <c t="s" s="22" r="B15">
        <v>57</v>
      </c>
      <c s="22" r="C15"/>
      <c t="s" s="22" r="D15">
        <v>58</v>
      </c>
      <c s="22" r="E15"/>
      <c t="s" s="22" r="F15">
        <v>59</v>
      </c>
      <c s="22" r="G15"/>
      <c t="s" s="22" r="H15">
        <v>60</v>
      </c>
      <c s="22" r="I15"/>
      <c t="s" s="22" r="J15">
        <v>61</v>
      </c>
      <c s="22" r="K15"/>
      <c t="s" s="22" r="L15">
        <v>62</v>
      </c>
      <c s="22" r="M15"/>
    </row>
    <row r="16">
      <c s="40" r="A16">
        <v>2</v>
      </c>
      <c s="54" r="B16">
        <v>2</v>
      </c>
      <c s="54" r="C16"/>
      <c s="53" r="D16">
        <v>700</v>
      </c>
      <c s="53" r="E16"/>
      <c s="53" r="F16">
        <f>(B16*A16)*71</f>
        <v>284</v>
      </c>
      <c s="53" r="G16"/>
      <c s="53" r="H16">
        <v>600</v>
      </c>
      <c s="53" r="I16"/>
      <c s="53" r="J16">
        <v>240</v>
      </c>
      <c s="53" r="K16"/>
      <c s="53" r="L16">
        <f>sum((((D16+F16)+H16)+J16))</f>
        <v>1824</v>
      </c>
      <c s="53" r="M16"/>
    </row>
    <row r="17">
      <c t="s" s="48" r="A17">
        <v>63</v>
      </c>
      <c s="119" r="B17"/>
      <c s="119" r="C17"/>
      <c s="119" r="D17"/>
      <c s="119" r="E17"/>
      <c s="111" r="F17"/>
      <c s="111" r="G17"/>
      <c s="111" r="H17"/>
      <c s="111" r="I17"/>
      <c s="111" r="J17"/>
      <c s="111" r="K17"/>
      <c s="111" r="L17"/>
      <c s="129" r="M17"/>
    </row>
    <row r="18">
      <c t="s" s="96" r="A18">
        <v>64</v>
      </c>
      <c s="122" r="B18"/>
      <c s="21" r="C18"/>
      <c t="s" s="78" r="D18">
        <v>65</v>
      </c>
      <c s="21" r="E18"/>
      <c s="114" r="F18"/>
      <c s="130" r="G18"/>
      <c s="130" r="H18"/>
      <c s="130" r="I18"/>
      <c s="130" r="J18"/>
      <c s="130" r="K18"/>
      <c s="130" r="L18"/>
      <c s="10" r="M18"/>
    </row>
    <row customHeight="1" r="19" ht="18.75">
      <c t="s" s="40" r="A19">
        <v>70</v>
      </c>
      <c s="54" r="B19"/>
      <c s="54" r="C19"/>
      <c s="53" r="D19">
        <v>120</v>
      </c>
      <c s="53" r="E19"/>
      <c s="114" r="F19"/>
      <c s="130" r="G19"/>
      <c s="130" r="H19"/>
      <c s="130" r="I19"/>
      <c s="130" r="J19"/>
      <c s="130" r="K19"/>
      <c s="130" r="L19"/>
      <c s="10" r="M19"/>
    </row>
    <row r="20">
      <c s="40" r="A20"/>
      <c s="54" r="B20"/>
      <c s="54" r="C20"/>
      <c s="53" r="D20"/>
      <c s="53" r="E20"/>
      <c s="114" r="F20"/>
      <c s="130" r="G20"/>
      <c s="130" r="H20"/>
      <c s="130" r="I20"/>
      <c s="130" r="J20"/>
      <c s="130" r="K20"/>
      <c s="130" r="L20"/>
      <c s="10" r="M20"/>
    </row>
    <row r="21">
      <c s="40" r="A21"/>
      <c s="54" r="B21"/>
      <c s="54" r="C21"/>
      <c s="53" r="D21"/>
      <c s="53" r="E21"/>
      <c s="114" r="F21"/>
      <c s="130" r="G21"/>
      <c s="130" r="H21"/>
      <c s="130" r="I21"/>
      <c s="130" r="J21"/>
      <c s="130" r="K21"/>
      <c s="130" r="L21"/>
      <c s="10" r="M21"/>
    </row>
    <row r="22">
      <c s="40" r="A22"/>
      <c s="54" r="B22"/>
      <c s="54" r="C22"/>
      <c s="53" r="D22"/>
      <c s="53" r="E22"/>
      <c s="114" r="F22"/>
      <c s="130" r="G22"/>
      <c s="130" r="H22"/>
      <c s="130" r="I22"/>
      <c s="130" r="J22"/>
      <c s="130" r="K22"/>
      <c s="130" r="L22"/>
      <c s="10" r="M22"/>
    </row>
    <row customHeight="1" r="23" ht="15.0">
      <c s="113" r="A23"/>
      <c s="2" r="B23"/>
      <c t="s" s="5" r="C23">
        <v>67</v>
      </c>
      <c s="18" r="D23">
        <v>300</v>
      </c>
      <c s="18" r="E23"/>
      <c s="104" r="F23"/>
      <c s="70" r="G23"/>
      <c s="70" r="H23"/>
      <c s="70" r="I23"/>
      <c s="70" r="J23"/>
      <c s="70" r="K23"/>
      <c s="70" r="L23"/>
      <c s="52" r="M23"/>
    </row>
    <row r="24">
      <c t="s" s="47" r="A24">
        <v>50</v>
      </c>
      <c s="109" r="B24"/>
      <c s="89" r="C24"/>
      <c t="s" s="116" r="D24">
        <v>51</v>
      </c>
      <c s="43" r="E24"/>
      <c s="110" r="F24"/>
      <c s="110" r="G24"/>
      <c s="110" r="H24"/>
      <c s="123" r="I24"/>
      <c s="58" r="J24"/>
      <c t="s" s="17" r="K24">
        <v>45</v>
      </c>
      <c s="39" r="L24"/>
      <c s="99" r="M24"/>
    </row>
    <row r="25">
      <c t="s" s="127" r="A25">
        <v>53</v>
      </c>
      <c s="83" r="B25"/>
      <c s="29" r="C25"/>
      <c s="29" r="D25"/>
      <c s="29" r="E25"/>
      <c s="29" r="F25"/>
      <c s="29" r="G25"/>
      <c s="29" r="H25"/>
      <c s="41" r="I25"/>
      <c s="59" r="J25"/>
      <c t="s" s="36" r="K25">
        <v>71</v>
      </c>
      <c s="117" r="L25"/>
      <c s="115" r="M25"/>
    </row>
    <row r="26">
      <c t="s" s="33" r="A26">
        <v>56</v>
      </c>
      <c t="s" s="22" r="B26">
        <v>57</v>
      </c>
      <c s="22" r="C26"/>
      <c t="s" s="22" r="D26">
        <v>58</v>
      </c>
      <c s="22" r="E26"/>
      <c t="s" s="22" r="F26">
        <v>59</v>
      </c>
      <c s="22" r="G26"/>
      <c t="s" s="22" r="H26">
        <v>60</v>
      </c>
      <c s="22" r="I26"/>
      <c t="s" s="22" r="J26">
        <v>61</v>
      </c>
      <c s="22" r="K26"/>
      <c t="s" s="22" r="L26">
        <v>62</v>
      </c>
      <c s="22" r="M26"/>
    </row>
    <row r="27">
      <c s="40" r="A27"/>
      <c s="54" r="B27"/>
      <c s="54" r="C27"/>
      <c s="53" r="D27"/>
      <c s="53" r="E27"/>
      <c s="53" r="F27"/>
      <c s="53" r="G27"/>
      <c s="53" r="H27"/>
      <c s="53" r="I27"/>
      <c s="53" r="J27"/>
      <c s="53" r="K27"/>
      <c s="53" r="L27">
        <f>SUM(D27:J27)</f>
        <v>0</v>
      </c>
      <c s="53" r="M27"/>
    </row>
    <row r="28">
      <c t="s" s="48" r="A28">
        <v>63</v>
      </c>
      <c s="119" r="B28"/>
      <c s="119" r="C28"/>
      <c s="119" r="D28"/>
      <c s="119" r="E28"/>
      <c s="111" r="F28"/>
      <c s="111" r="G28"/>
      <c s="111" r="H28"/>
      <c s="111" r="I28"/>
      <c s="111" r="J28"/>
      <c s="111" r="K28"/>
      <c s="111" r="L28"/>
      <c s="129" r="M28"/>
    </row>
    <row r="29">
      <c t="s" s="96" r="A29">
        <v>64</v>
      </c>
      <c s="122" r="B29"/>
      <c s="21" r="C29"/>
      <c t="s" s="78" r="D29">
        <v>65</v>
      </c>
      <c s="21" r="E29"/>
      <c s="114" r="F29"/>
      <c s="130" r="G29"/>
      <c s="130" r="H29"/>
      <c s="130" r="I29"/>
      <c s="130" r="J29"/>
      <c s="130" r="K29"/>
      <c s="130" r="L29"/>
      <c s="10" r="M29"/>
    </row>
    <row r="30">
      <c s="40" r="A30"/>
      <c s="54" r="B30"/>
      <c s="54" r="C30"/>
      <c s="53" r="D30"/>
      <c s="53" r="E30"/>
      <c s="114" r="F30"/>
      <c s="130" r="G30"/>
      <c s="130" r="H30"/>
      <c s="130" r="I30"/>
      <c s="130" r="J30"/>
      <c s="130" r="K30"/>
      <c s="130" r="L30"/>
      <c s="10" r="M30"/>
    </row>
    <row r="31">
      <c s="40" r="A31"/>
      <c s="54" r="B31"/>
      <c s="54" r="C31"/>
      <c s="53" r="D31"/>
      <c s="53" r="E31"/>
      <c s="114" r="F31"/>
      <c s="130" r="G31"/>
      <c s="130" r="H31"/>
      <c s="130" r="I31"/>
      <c s="130" r="J31"/>
      <c s="130" r="K31"/>
      <c s="130" r="L31"/>
      <c s="10" r="M31"/>
    </row>
    <row r="32">
      <c s="40" r="A32"/>
      <c s="54" r="B32"/>
      <c s="54" r="C32"/>
      <c s="53" r="D32"/>
      <c s="53" r="E32"/>
      <c s="114" r="F32"/>
      <c s="130" r="G32"/>
      <c s="130" r="H32"/>
      <c s="130" r="I32"/>
      <c s="130" r="J32"/>
      <c s="130" r="K32"/>
      <c s="130" r="L32"/>
      <c s="10" r="M32"/>
    </row>
    <row r="33">
      <c s="40" r="A33"/>
      <c s="54" r="B33"/>
      <c s="54" r="C33"/>
      <c s="53" r="D33"/>
      <c s="53" r="E33"/>
      <c s="114" r="F33"/>
      <c s="130" r="G33"/>
      <c s="130" r="H33"/>
      <c s="130" r="I33"/>
      <c s="130" r="J33"/>
      <c s="130" r="K33"/>
      <c s="130" r="L33"/>
      <c s="10" r="M33"/>
    </row>
    <row customHeight="1" r="34" ht="15.0">
      <c s="113" r="A34"/>
      <c s="2" r="B34"/>
      <c t="s" s="5" r="C34">
        <v>67</v>
      </c>
      <c s="18" r="D34">
        <f>SUM(D30:D33)</f>
        <v>0</v>
      </c>
      <c s="18" r="E34"/>
      <c s="104" r="F34"/>
      <c s="70" r="G34"/>
      <c s="70" r="H34"/>
      <c s="70" r="I34"/>
      <c s="70" r="J34"/>
      <c s="70" r="K34"/>
      <c s="70" r="L34"/>
      <c s="52" r="M34"/>
    </row>
  </sheetData>
  <mergeCells count="82">
    <mergeCell ref="A1:M1"/>
    <mergeCell ref="E2:I2"/>
    <mergeCell ref="K2:L2"/>
    <mergeCell ref="B3:I3"/>
    <mergeCell ref="K3:L3"/>
    <mergeCell ref="B4:C4"/>
    <mergeCell ref="D4:E4"/>
    <mergeCell ref="F4:G4"/>
    <mergeCell ref="H4:I4"/>
    <mergeCell ref="J4:K4"/>
    <mergeCell ref="L4:M4"/>
    <mergeCell ref="B5:C5"/>
    <mergeCell ref="D5:E5"/>
    <mergeCell ref="F5:G5"/>
    <mergeCell ref="H5:I5"/>
    <mergeCell ref="J5:K5"/>
    <mergeCell ref="L5:M5"/>
    <mergeCell ref="A7:C7"/>
    <mergeCell ref="D7:E7"/>
    <mergeCell ref="A8:C8"/>
    <mergeCell ref="D8:E8"/>
    <mergeCell ref="A9:C9"/>
    <mergeCell ref="D9:E9"/>
    <mergeCell ref="A10:C10"/>
    <mergeCell ref="D10:E10"/>
    <mergeCell ref="A11:C11"/>
    <mergeCell ref="D11:E11"/>
    <mergeCell ref="D12:E12"/>
    <mergeCell ref="E13:I13"/>
    <mergeCell ref="K13:L13"/>
    <mergeCell ref="B14:I14"/>
    <mergeCell ref="K14:L14"/>
    <mergeCell ref="B15:C15"/>
    <mergeCell ref="D15:E15"/>
    <mergeCell ref="F15:G15"/>
    <mergeCell ref="H15:I15"/>
    <mergeCell ref="J15:K15"/>
    <mergeCell ref="L15:M15"/>
    <mergeCell ref="B16:C16"/>
    <mergeCell ref="D16:E16"/>
    <mergeCell ref="F16:G16"/>
    <mergeCell ref="H16:I16"/>
    <mergeCell ref="J16:K16"/>
    <mergeCell ref="L16:M16"/>
    <mergeCell ref="A18:C18"/>
    <mergeCell ref="D18:E18"/>
    <mergeCell ref="A19:C19"/>
    <mergeCell ref="D19:E19"/>
    <mergeCell ref="A20:C20"/>
    <mergeCell ref="D20:E20"/>
    <mergeCell ref="A21:C21"/>
    <mergeCell ref="D21:E21"/>
    <mergeCell ref="A22:C22"/>
    <mergeCell ref="D22:E22"/>
    <mergeCell ref="D23:E23"/>
    <mergeCell ref="E24:I24"/>
    <mergeCell ref="K24:L24"/>
    <mergeCell ref="B25:I25"/>
    <mergeCell ref="K25:L25"/>
    <mergeCell ref="B26:C26"/>
    <mergeCell ref="D26:E26"/>
    <mergeCell ref="F26:G26"/>
    <mergeCell ref="H26:I26"/>
    <mergeCell ref="J26:K26"/>
    <mergeCell ref="L26:M26"/>
    <mergeCell ref="B27:C27"/>
    <mergeCell ref="D27:E27"/>
    <mergeCell ref="F27:G27"/>
    <mergeCell ref="H27:I27"/>
    <mergeCell ref="J27:K27"/>
    <mergeCell ref="L27:M27"/>
    <mergeCell ref="A29:C29"/>
    <mergeCell ref="D29:E29"/>
    <mergeCell ref="A30:C30"/>
    <mergeCell ref="D30:E30"/>
    <mergeCell ref="A31:C31"/>
    <mergeCell ref="D31:E31"/>
    <mergeCell ref="A32:C32"/>
    <mergeCell ref="D32:E32"/>
    <mergeCell ref="A33:C33"/>
    <mergeCell ref="D33:E33"/>
    <mergeCell ref="D34:E34"/>
  </mergeCells>
  <dataValidations>
    <dataValidation showErrorMessage="1" sqref="K3:L3 K14:L14 K25:L25" allowBlank="1" type="list">
      <formula1>"(Select Period), Base Period, Option I, Option II, Option III, Option IV"</formula1>
    </dataValidation>
  </dataValidation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6.0"/>
    <col min="2" customWidth="1" max="2" width="12.57"/>
    <col min="3" customWidth="1" max="3" width="17.29"/>
    <col min="4" customWidth="1" max="4" width="116.43"/>
  </cols>
  <sheetData>
    <row customHeight="1" r="1" ht="18.75">
      <c t="s" s="74" r="A1">
        <v>72</v>
      </c>
      <c s="6" r="B1"/>
      <c s="6" r="C1"/>
      <c s="112" r="D1"/>
      <c s="7" r="E1"/>
      <c s="94" r="F1"/>
    </row>
    <row customHeight="1" r="2" ht="15.0">
      <c t="s" s="57" r="A2">
        <v>64</v>
      </c>
      <c t="s" s="106" r="B2">
        <v>44</v>
      </c>
      <c t="s" s="106" r="C2">
        <v>45</v>
      </c>
      <c t="s" s="121" r="D2">
        <v>46</v>
      </c>
      <c s="7" r="E2"/>
      <c s="94" r="F2"/>
    </row>
    <row r="3">
      <c t="s" s="128" r="A3">
        <v>73</v>
      </c>
      <c s="101" r="B3">
        <v>10000</v>
      </c>
      <c t="s" s="101" r="C3">
        <v>0</v>
      </c>
      <c t="s" s="90" r="D3">
        <v>74</v>
      </c>
      <c s="7" r="E3"/>
      <c s="94" r="F3"/>
    </row>
    <row r="4">
      <c t="s" s="26" r="A4">
        <v>73</v>
      </c>
      <c s="32" r="B4">
        <v>10000</v>
      </c>
      <c t="s" s="24" r="C4">
        <v>75</v>
      </c>
      <c t="s" s="90" r="D4">
        <v>74</v>
      </c>
      <c s="7" r="E4"/>
      <c s="94" r="F4"/>
    </row>
    <row r="5">
      <c s="26" r="A5"/>
      <c s="32" r="B5"/>
      <c s="118" r="C5"/>
      <c s="90" r="D5"/>
      <c s="7" r="E5"/>
      <c s="94" r="F5"/>
    </row>
    <row r="6">
      <c s="55" r="A6"/>
      <c s="118" r="B6"/>
      <c s="118" r="C6"/>
      <c s="93" r="D6"/>
      <c s="7" r="E6"/>
      <c s="94" r="F6"/>
    </row>
    <row r="7">
      <c s="55" r="A7"/>
      <c s="118" r="B7"/>
      <c s="118" r="C7"/>
      <c s="91" r="D7"/>
      <c s="7" r="E7"/>
      <c s="94" r="F7"/>
    </row>
    <row r="8">
      <c s="55" r="A8"/>
      <c s="118" r="B8"/>
      <c s="118" r="C8"/>
      <c s="91" r="D8"/>
      <c s="7" r="E8"/>
      <c s="94" r="F8"/>
    </row>
    <row r="9">
      <c s="55" r="A9"/>
      <c s="118" r="B9"/>
      <c s="118" r="C9"/>
      <c s="91" r="D9"/>
      <c s="7" r="E9"/>
      <c s="94" r="F9"/>
    </row>
    <row r="10">
      <c s="55" r="A10"/>
      <c s="118" r="B10"/>
      <c s="118" r="C10"/>
      <c s="91" r="D10"/>
      <c s="7" r="E10"/>
      <c s="94" r="F10"/>
    </row>
    <row r="11">
      <c s="55" r="A11"/>
      <c s="118" r="B11"/>
      <c s="118" r="C11"/>
      <c s="91" r="D11"/>
      <c s="7" r="E11"/>
      <c s="94" r="F11"/>
    </row>
    <row r="12">
      <c s="55" r="A12"/>
      <c s="118" r="B12"/>
      <c s="118" r="C12"/>
      <c s="91" r="D12"/>
      <c s="7" r="E12"/>
      <c s="94" r="F12"/>
    </row>
    <row r="13">
      <c s="55" r="A13"/>
      <c s="118" r="B13"/>
      <c s="118" r="C13"/>
      <c s="91" r="D13"/>
      <c s="7" r="E13"/>
      <c s="94" r="F13"/>
    </row>
    <row r="14">
      <c s="55" r="A14"/>
      <c s="118" r="B14"/>
      <c s="118" r="C14"/>
      <c s="91" r="D14"/>
      <c s="7" r="E14"/>
      <c s="94" r="F14"/>
    </row>
    <row r="15">
      <c s="55" r="A15"/>
      <c s="118" r="B15"/>
      <c s="118" r="C15"/>
      <c s="91" r="D15"/>
      <c s="7" r="E15"/>
      <c s="94" r="F15"/>
    </row>
    <row r="16">
      <c s="55" r="A16"/>
      <c s="118" r="B16"/>
      <c s="118" r="C16"/>
      <c s="91" r="D16"/>
      <c s="7" r="E16"/>
      <c s="94" r="F16"/>
    </row>
    <row r="17">
      <c s="55" r="A17"/>
      <c s="118" r="B17"/>
      <c s="118" r="C17"/>
      <c s="91" r="D17"/>
      <c s="7" r="E17"/>
      <c s="94" r="F17"/>
    </row>
    <row r="18">
      <c s="55" r="A18"/>
      <c s="118" r="B18"/>
      <c s="118" r="C18"/>
      <c s="91" r="D18"/>
      <c s="7" r="E18"/>
      <c s="94" r="F18"/>
    </row>
    <row r="19">
      <c s="55" r="A19"/>
      <c s="118" r="B19"/>
      <c s="118" r="C19"/>
      <c s="91" r="D19"/>
      <c s="7" r="E19"/>
      <c s="94" r="F19"/>
    </row>
    <row r="20">
      <c s="55" r="A20"/>
      <c s="118" r="B20"/>
      <c s="118" r="C20"/>
      <c s="91" r="D20"/>
      <c s="7" r="E20"/>
      <c s="94" r="F20"/>
    </row>
    <row r="21">
      <c s="55" r="A21"/>
      <c s="118" r="B21"/>
      <c s="118" r="C21"/>
      <c s="91" r="D21"/>
      <c s="7" r="E21"/>
      <c s="94" r="F21"/>
    </row>
    <row r="22">
      <c s="55" r="A22"/>
      <c s="118" r="B22"/>
      <c s="118" r="C22"/>
      <c s="91" r="D22"/>
      <c s="7" r="E22"/>
      <c s="94" r="F22"/>
    </row>
    <row r="23">
      <c s="55" r="A23"/>
      <c s="118" r="B23"/>
      <c s="118" r="C23"/>
      <c s="91" r="D23"/>
      <c s="7" r="E23"/>
      <c s="94" r="F23"/>
    </row>
    <row r="24">
      <c s="55" r="A24"/>
      <c s="118" r="B24"/>
      <c s="118" r="C24"/>
      <c s="91" r="D24"/>
      <c s="7" r="E24"/>
      <c s="94" r="F24"/>
    </row>
    <row r="25">
      <c s="55" r="A25"/>
      <c s="118" r="B25"/>
      <c s="118" r="C25"/>
      <c s="91" r="D25"/>
      <c s="7" r="E25"/>
      <c s="94" r="F25"/>
    </row>
    <row customHeight="1" r="26" ht="15.0">
      <c s="16" r="A26"/>
      <c s="68" r="B26"/>
      <c s="68" r="C26"/>
      <c s="125" r="D26"/>
      <c s="7" r="E26"/>
      <c s="94" r="F26"/>
    </row>
  </sheetData>
  <mergeCells count="1">
    <mergeCell ref="A1:D1"/>
  </mergeCell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19.86"/>
    <col min="2" customWidth="1" max="2" width="15.43"/>
    <col min="3" customWidth="1" max="3" width="20.14"/>
    <col min="4" customWidth="1" max="4" width="80.0"/>
  </cols>
  <sheetData>
    <row customHeight="1" r="1" ht="18.75">
      <c t="s" s="74" r="A1">
        <v>76</v>
      </c>
      <c s="6" r="B1"/>
      <c s="6" r="C1"/>
      <c s="112" r="D1"/>
      <c s="7" r="E1"/>
      <c s="94" r="F1"/>
    </row>
    <row customHeight="1" r="2" ht="15.0">
      <c t="s" s="57" r="A2">
        <v>77</v>
      </c>
      <c t="s" s="106" r="B2">
        <v>44</v>
      </c>
      <c t="s" s="106" r="C2">
        <v>45</v>
      </c>
      <c t="s" s="121" r="D2">
        <v>46</v>
      </c>
      <c s="7" r="E2"/>
      <c s="94" r="F2"/>
    </row>
    <row r="3">
      <c s="46" r="A3"/>
      <c s="34" r="B3"/>
      <c s="34" r="C3"/>
      <c s="85" r="D3"/>
      <c s="7" r="E3"/>
      <c s="94" r="F3"/>
    </row>
    <row r="4">
      <c s="55" r="A4"/>
      <c s="24" r="B4"/>
      <c s="118" r="C4"/>
      <c s="91" r="D4"/>
      <c s="7" r="E4"/>
      <c s="94" r="F4"/>
    </row>
    <row r="5">
      <c s="55" r="A5"/>
      <c s="24" r="B5"/>
      <c s="118" r="C5"/>
      <c s="91" r="D5"/>
      <c s="7" r="E5"/>
      <c s="94" r="F5"/>
    </row>
    <row r="6">
      <c s="55" r="A6"/>
      <c s="118" r="B6"/>
      <c s="118" r="C6"/>
      <c s="91" r="D6"/>
      <c s="7" r="E6"/>
      <c s="94" r="F6"/>
    </row>
    <row r="7">
      <c s="55" r="A7"/>
      <c s="118" r="B7"/>
      <c s="118" r="C7"/>
      <c s="91" r="D7"/>
      <c s="7" r="E7"/>
      <c s="94" r="F7"/>
    </row>
    <row r="8">
      <c s="55" r="A8"/>
      <c s="118" r="B8"/>
      <c s="118" r="C8"/>
      <c s="91" r="D8"/>
      <c s="7" r="E8"/>
      <c s="94" r="F8"/>
    </row>
    <row r="9">
      <c s="55" r="A9"/>
      <c s="118" r="B9"/>
      <c s="118" r="C9"/>
      <c s="91" r="D9"/>
      <c s="7" r="E9"/>
      <c s="94" r="F9"/>
    </row>
    <row r="10">
      <c s="55" r="A10"/>
      <c s="118" r="B10"/>
      <c s="118" r="C10"/>
      <c s="91" r="D10"/>
      <c s="7" r="E10"/>
      <c s="94" r="F10"/>
    </row>
    <row r="11">
      <c s="55" r="A11"/>
      <c s="118" r="B11"/>
      <c s="118" r="C11"/>
      <c s="91" r="D11"/>
      <c s="7" r="E11"/>
      <c s="94" r="F11"/>
    </row>
    <row r="12">
      <c s="55" r="A12"/>
      <c s="118" r="B12"/>
      <c s="118" r="C12"/>
      <c s="91" r="D12"/>
      <c s="7" r="E12"/>
      <c s="94" r="F12"/>
    </row>
    <row r="13">
      <c s="55" r="A13"/>
      <c s="118" r="B13"/>
      <c s="118" r="C13"/>
      <c s="91" r="D13"/>
      <c s="7" r="E13"/>
      <c s="94" r="F13"/>
    </row>
    <row r="14">
      <c s="55" r="A14"/>
      <c s="118" r="B14"/>
      <c s="118" r="C14"/>
      <c s="91" r="D14"/>
      <c s="7" r="E14"/>
      <c s="94" r="F14"/>
    </row>
    <row r="15">
      <c s="55" r="A15"/>
      <c s="118" r="B15"/>
      <c s="118" r="C15"/>
      <c s="91" r="D15"/>
      <c s="7" r="E15"/>
      <c s="94" r="F15"/>
    </row>
    <row r="16">
      <c s="55" r="A16"/>
      <c s="118" r="B16"/>
      <c s="118" r="C16"/>
      <c s="91" r="D16"/>
      <c s="7" r="E16"/>
      <c s="94" r="F16"/>
    </row>
    <row r="17">
      <c s="55" r="A17"/>
      <c s="118" r="B17"/>
      <c s="118" r="C17"/>
      <c s="91" r="D17"/>
      <c s="7" r="E17"/>
      <c s="94" r="F17"/>
    </row>
    <row r="18">
      <c s="55" r="A18"/>
      <c s="118" r="B18"/>
      <c s="118" r="C18"/>
      <c s="91" r="D18"/>
      <c s="7" r="E18"/>
      <c s="94" r="F18"/>
    </row>
    <row r="19">
      <c s="55" r="A19"/>
      <c s="118" r="B19"/>
      <c s="118" r="C19"/>
      <c s="91" r="D19"/>
      <c s="7" r="E19"/>
      <c s="94" r="F19"/>
    </row>
    <row r="20">
      <c s="55" r="A20"/>
      <c s="118" r="B20"/>
      <c s="118" r="C20"/>
      <c s="91" r="D20"/>
      <c s="7" r="E20"/>
      <c s="94" r="F20"/>
    </row>
    <row r="21">
      <c s="55" r="A21"/>
      <c s="118" r="B21"/>
      <c s="118" r="C21"/>
      <c s="91" r="D21"/>
      <c s="7" r="E21"/>
      <c s="94" r="F21"/>
    </row>
    <row r="22">
      <c s="55" r="A22"/>
      <c s="118" r="B22"/>
      <c s="118" r="C22"/>
      <c s="91" r="D22"/>
      <c s="7" r="E22"/>
      <c s="94" r="F22"/>
    </row>
    <row r="23">
      <c s="55" r="A23"/>
      <c s="118" r="B23"/>
      <c s="118" r="C23"/>
      <c s="91" r="D23"/>
      <c s="7" r="E23"/>
      <c s="94" r="F23"/>
    </row>
    <row r="24">
      <c s="55" r="A24"/>
      <c s="118" r="B24"/>
      <c s="118" r="C24"/>
      <c s="91" r="D24"/>
      <c s="7" r="E24"/>
      <c s="94" r="F24"/>
    </row>
    <row customHeight="1" r="25" ht="15.0">
      <c s="16" r="A25"/>
      <c s="68" r="B25"/>
      <c s="68" r="C25"/>
      <c s="125" r="D25"/>
      <c s="7" r="E25"/>
      <c s="94" r="F25"/>
    </row>
  </sheetData>
  <mergeCells count="1">
    <mergeCell ref="A1:D1"/>
  </mergeCells>
</worksheet>
</file>